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инф карта" sheetId="1" r:id="rId1"/>
  </sheets>
  <definedNames>
    <definedName name="Excel_BuiltIn_Print_Area_3">#REF!</definedName>
    <definedName name="_xlnm.Print_Area" localSheetId="0">'инф карта'!$A$1:$FO$45</definedName>
  </definedNames>
  <calcPr fullCalcOnLoad="1"/>
</workbook>
</file>

<file path=xl/sharedStrings.xml><?xml version="1.0" encoding="utf-8"?>
<sst xmlns="http://schemas.openxmlformats.org/spreadsheetml/2006/main" count="369" uniqueCount="204">
  <si>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</si>
  <si>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</si>
  <si>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</si>
  <si>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</si>
  <si>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</si>
  <si>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</si>
  <si>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</si>
  <si>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</si>
  <si>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</si>
  <si>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</si>
  <si>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</si>
  <si>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</si>
  <si>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</si>
  <si>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</si>
  <si>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</si>
  <si>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</si>
  <si>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</si>
  <si>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</si>
  <si>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</si>
  <si>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</si>
  <si>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</si>
  <si>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</si>
  <si>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</si>
  <si>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</si>
  <si>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</si>
  <si>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</si>
  <si>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</si>
  <si>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</si>
  <si>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</si>
  <si>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</si>
  <si>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</si>
  <si>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</si>
  <si>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</si>
  <si>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</si>
  <si>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</si>
  <si>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</si>
  <si>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</si>
  <si>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</si>
  <si>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</si>
  <si>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</si>
  <si>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</si>
  <si>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</si>
  <si>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</si>
  <si>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</si>
  <si>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</si>
  <si>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</si>
  <si>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</si>
  <si>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</si>
  <si>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</si>
  <si>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</si>
  <si>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дерев дома неблагоустроенные 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</si>
  <si>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</si>
  <si>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</si>
  <si>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деревянные неблагоустроенные МВК</t>
  </si>
  <si>
    <t>деревянные  жилые дома благоустроенные без газоснабжения</t>
  </si>
  <si>
    <t xml:space="preserve">с цент отоплением  без канализации </t>
  </si>
  <si>
    <t>ул. Механизаторов, 6</t>
  </si>
  <si>
    <t>ул. Механизаторов, 16</t>
  </si>
  <si>
    <t>ул. Петрозаводская, 16, корп. 1</t>
  </si>
  <si>
    <t>ул. Фрунзе, 29</t>
  </si>
  <si>
    <t>ул. Юнг ВМФ, 19, корп. 1</t>
  </si>
  <si>
    <t>ул. Юнг ВМФ, 74</t>
  </si>
  <si>
    <t>ул. Юнг ВМФ, 72</t>
  </si>
  <si>
    <t>ул. Емецкая, 8</t>
  </si>
  <si>
    <t>ул. Емецкая, 9</t>
  </si>
  <si>
    <t>ул. Емецкая, 25</t>
  </si>
  <si>
    <t>ул. Емецкая, 26</t>
  </si>
  <si>
    <t>ул. Емецкая, 29</t>
  </si>
  <si>
    <t>ул. Емецкая, 30</t>
  </si>
  <si>
    <t>ул. Емецкая, 32</t>
  </si>
  <si>
    <t>ул. Емецкая, 6</t>
  </si>
  <si>
    <t>ул. Емецкая, 7</t>
  </si>
  <si>
    <t>ул. Емецкая, 6, корп.1</t>
  </si>
  <si>
    <t>ул. Колхозная, 4, корп. 2</t>
  </si>
  <si>
    <t>ул. Юнг ВМФ, 35, корп. 1</t>
  </si>
  <si>
    <t>ул. Такелажная, 9</t>
  </si>
  <si>
    <t>ул. Герцена, 9</t>
  </si>
  <si>
    <t>ул. Емецкая, 9, корп. 1</t>
  </si>
  <si>
    <t>ул. Колхозная, 13</t>
  </si>
  <si>
    <t>ул. Колхозная, 15</t>
  </si>
  <si>
    <t>ул. Колхозная, 17</t>
  </si>
  <si>
    <t>ул. Колхозная, 18</t>
  </si>
  <si>
    <t>ул. Колхозная, 12, корп. 2</t>
  </si>
  <si>
    <t>ул. Колхозная, 19</t>
  </si>
  <si>
    <t>ул. Колхозная, 20</t>
  </si>
  <si>
    <t>ул. Колхозная, 21</t>
  </si>
  <si>
    <t>ул. Колхозная, 22</t>
  </si>
  <si>
    <t>ул. Колхозная, 25</t>
  </si>
  <si>
    <t>ул. Колхозная, 26</t>
  </si>
  <si>
    <t>ул. Колхозная, 27</t>
  </si>
  <si>
    <t>ул. Колхозная, 28</t>
  </si>
  <si>
    <t>ул. Колхозная, 29</t>
  </si>
  <si>
    <t>ул. Колхозная, 30</t>
  </si>
  <si>
    <t>ул. Колхозная, 31</t>
  </si>
  <si>
    <t>ул. Колхозная, 5, корп. 1</t>
  </si>
  <si>
    <t>ул. Котовского, 6</t>
  </si>
  <si>
    <t>ул. Культуры, 3</t>
  </si>
  <si>
    <t>ул. Луганская, 5</t>
  </si>
  <si>
    <t>ул. Луганская, 7</t>
  </si>
  <si>
    <t>ул. Луганская, 9</t>
  </si>
  <si>
    <t>ул. Луганская, 15</t>
  </si>
  <si>
    <t>ул. Механизаторов, 18</t>
  </si>
  <si>
    <t>ул. Механизаторов, 20</t>
  </si>
  <si>
    <t>ул. Механизаторов, 27</t>
  </si>
  <si>
    <t>ул. Мирная, 28</t>
  </si>
  <si>
    <t>ул. Мирная, 30</t>
  </si>
  <si>
    <t>ул. Мирная, 32</t>
  </si>
  <si>
    <t>ул. Мирная, 34</t>
  </si>
  <si>
    <t>ул. Островная, 1</t>
  </si>
  <si>
    <t>ул. Островная, 3</t>
  </si>
  <si>
    <t>ул. Островная, 5</t>
  </si>
  <si>
    <t>ул. Островная, 6</t>
  </si>
  <si>
    <t>ул. Островная, 8</t>
  </si>
  <si>
    <t>ул. Островная, 6, корп. 1</t>
  </si>
  <si>
    <t>ул. П. Стрелкова, 1</t>
  </si>
  <si>
    <t>ул. П. Стрелкова, 4</t>
  </si>
  <si>
    <t>ул. П. Стрелкова, 6</t>
  </si>
  <si>
    <t>ул. П. Стрелкова, 6, корп. 1</t>
  </si>
  <si>
    <t>ул. П. Стрелкова, 10</t>
  </si>
  <si>
    <t>ул. П. Стрелкова, 12</t>
  </si>
  <si>
    <t>ул. Петрозаводская, 2</t>
  </si>
  <si>
    <t>ул. Проезжая, 18</t>
  </si>
  <si>
    <t>ул. Проезжая, 21</t>
  </si>
  <si>
    <t>ул. Проезжая, 27</t>
  </si>
  <si>
    <t>ул. Рыбацкая, 2</t>
  </si>
  <si>
    <t>ул. Рыбацкая, 4</t>
  </si>
  <si>
    <t>ул. Рыбацкая, 5</t>
  </si>
  <si>
    <t>ул. Рыбацкая, 6</t>
  </si>
  <si>
    <t>ул. Рыбацкая, 22</t>
  </si>
  <si>
    <t>ул. Садовая, 16, корп. 3</t>
  </si>
  <si>
    <t>ул. Садовая, 18, корп. 3</t>
  </si>
  <si>
    <t>ул. Соловецкая, 11</t>
  </si>
  <si>
    <t>ул. Соловецкая, 26</t>
  </si>
  <si>
    <t>ул. Транспортная, 6</t>
  </si>
  <si>
    <t>ул. Транспортная, 9</t>
  </si>
  <si>
    <t>ул. Транспортная, 10</t>
  </si>
  <si>
    <t>ул. Транспортная, 9, корп, 1</t>
  </si>
  <si>
    <t>ул. Транспортная, 12</t>
  </si>
  <si>
    <t>ул. Транспортная, 13</t>
  </si>
  <si>
    <t>ул. Транспортная, 14</t>
  </si>
  <si>
    <t>ул. Транспортная, 15</t>
  </si>
  <si>
    <t>ул. Транспортная, 16</t>
  </si>
  <si>
    <t>ул. Транспортная, 17</t>
  </si>
  <si>
    <t>ул. Транспортная, 18</t>
  </si>
  <si>
    <t>ул. Фрунзе, 39</t>
  </si>
  <si>
    <t>ул. Фрунзе, 2</t>
  </si>
  <si>
    <t>ул. Фрунзе, 8</t>
  </si>
  <si>
    <t>ул. Фрунзе, 28</t>
  </si>
  <si>
    <t>ул. Фрунзе, 30</t>
  </si>
  <si>
    <t>ул. Фрунзе, 41</t>
  </si>
  <si>
    <t>ул. Фрунзе, 45</t>
  </si>
  <si>
    <t>ул. Фрунзе, 46, корп. 1</t>
  </si>
  <si>
    <t>ул. Юнг ВМФ, 18</t>
  </si>
  <si>
    <t>ул. Юнг ВМФ, 24</t>
  </si>
  <si>
    <t>ул. Юнг ВМФ, 45</t>
  </si>
  <si>
    <t>ул. Юнг ВМФ, 70</t>
  </si>
  <si>
    <t>ул. Юнг ВМФ, 76, корп. 1</t>
  </si>
  <si>
    <t>ул. Юнг ВМФ, 77</t>
  </si>
  <si>
    <t>ул. Юнг ВМФ, 77, корп. 1</t>
  </si>
  <si>
    <t>ул. Юнг ВМФ, 79</t>
  </si>
  <si>
    <t>ул. Юнг ВМФ, 80</t>
  </si>
  <si>
    <t>ул. Луганская, 4</t>
  </si>
  <si>
    <t>ул. Мирная, 4</t>
  </si>
  <si>
    <t>ул. Фрунзе, 36</t>
  </si>
  <si>
    <t>ул. Юнг ВМФ, 65</t>
  </si>
  <si>
    <t>ул. Юнг ВМФ, 35</t>
  </si>
  <si>
    <t>деревянные дома неблагоустр. с центральным отоплением и газоснабжениемгазоснабжения</t>
  </si>
  <si>
    <t>неблагоустроенные без газоснабжения</t>
  </si>
  <si>
    <t>пер. Двинской, 7</t>
  </si>
  <si>
    <t>ул. Герцена, 4</t>
  </si>
  <si>
    <t>ул. Герцена, 7</t>
  </si>
  <si>
    <t>ул. Колхозная, 6, корп. 1</t>
  </si>
  <si>
    <t>ул. Колхозная, 6, корп. 3</t>
  </si>
  <si>
    <t>ул. Лесоэкспортная, 6</t>
  </si>
  <si>
    <t>ул. Механизаторов, 5</t>
  </si>
  <si>
    <t>ул. П.Стрелкова, 9</t>
  </si>
  <si>
    <t>ул. П.Стрелкова, 14</t>
  </si>
  <si>
    <t>ул. Портовая, 2</t>
  </si>
  <si>
    <t>ул. Презжая, 19</t>
  </si>
  <si>
    <t>ул. Презжая, 24</t>
  </si>
  <si>
    <t>ул. Презжая, 25</t>
  </si>
  <si>
    <t>ул. Транспортная, 4</t>
  </si>
  <si>
    <t>ул. Фрунзе, 27</t>
  </si>
  <si>
    <t>ул. Чупрова, 6</t>
  </si>
  <si>
    <t>ул. Юнг ВМФ, 69</t>
  </si>
  <si>
    <t>ул. Юнг ВМФ, 71</t>
  </si>
  <si>
    <t>ул. Юнг ВМФ, 76</t>
  </si>
  <si>
    <t>ул. Герцеа, 10</t>
  </si>
  <si>
    <t>ул. Союзов, 7</t>
  </si>
  <si>
    <t>пер. Двинской, 6</t>
  </si>
  <si>
    <t>ул. Котовского, 11, корп, 1</t>
  </si>
  <si>
    <t>ул. Мирная, 26</t>
  </si>
  <si>
    <t>ул. Фрунзе, 6</t>
  </si>
  <si>
    <t>ул. Фрунзе, 4</t>
  </si>
  <si>
    <t>ул. Фрунзе, 26</t>
  </si>
  <si>
    <t>ул. Юнг ВМФ, 8</t>
  </si>
  <si>
    <t>ул. Колхозная, 9, корп. 1</t>
  </si>
  <si>
    <t>ул. Емецкая, 11</t>
  </si>
  <si>
    <t>ул. Моряка, 3, корп. 1</t>
  </si>
  <si>
    <t>Лот №2</t>
  </si>
  <si>
    <t>Жилой район Маймаксанчкий территориальный округ  о. Бревенник</t>
  </si>
  <si>
    <t>ул. Юнг ВМФ, 4</t>
  </si>
  <si>
    <t>ул. Котовского, 12</t>
  </si>
  <si>
    <t>ул. Фрунзе, 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</si>
</sst>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5" fillId="0" borderId="12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top"/>
    </xf>
    <xf numFmtId="4" fontId="4" fillId="33" borderId="11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5"/>
  <sheetViews>
    <sheetView tabSelected="1" view="pageBreakPreview" zoomScaleSheetLayoutView="100" zoomScalePageLayoutView="0" workbookViewId="0" topLeftCell="A1">
      <pane xSplit="6" ySplit="9" topLeftCell="G34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EA43" sqref="EA43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24" width="9.25390625" style="18" customWidth="1"/>
    <col min="25" max="25" width="21.00390625" style="18" customWidth="1"/>
    <col min="26" max="26" width="6.75390625" style="18" hidden="1" customWidth="1"/>
    <col min="27" max="27" width="5.75390625" style="18" customWidth="1"/>
    <col min="28" max="28" width="8.875" style="18" bestFit="1" customWidth="1"/>
    <col min="29" max="29" width="9.25390625" style="18" customWidth="1"/>
    <col min="30" max="31" width="8.875" style="18" bestFit="1" customWidth="1"/>
    <col min="32" max="32" width="21.00390625" style="18" customWidth="1"/>
    <col min="33" max="33" width="6.75390625" style="18" hidden="1" customWidth="1"/>
    <col min="34" max="34" width="5.75390625" style="18" customWidth="1"/>
    <col min="35" max="43" width="9.875" style="18" bestFit="1" customWidth="1"/>
    <col min="44" max="45" width="8.875" style="18" bestFit="1" customWidth="1"/>
    <col min="46" max="47" width="9.875" style="18" bestFit="1" customWidth="1"/>
    <col min="48" max="49" width="8.875" style="18" bestFit="1" customWidth="1"/>
    <col min="50" max="50" width="9.875" style="18" bestFit="1" customWidth="1"/>
    <col min="51" max="52" width="8.875" style="18" bestFit="1" customWidth="1"/>
    <col min="53" max="53" width="9.875" style="18" bestFit="1" customWidth="1"/>
    <col min="54" max="55" width="8.875" style="18" bestFit="1" customWidth="1"/>
    <col min="56" max="56" width="9.875" style="18" bestFit="1" customWidth="1"/>
    <col min="57" max="57" width="21.00390625" style="18" customWidth="1"/>
    <col min="58" max="58" width="6.75390625" style="18" hidden="1" customWidth="1"/>
    <col min="59" max="59" width="5.75390625" style="18" customWidth="1"/>
    <col min="60" max="143" width="9.875" style="18" bestFit="1" customWidth="1"/>
    <col min="144" max="144" width="21.00390625" style="18" customWidth="1"/>
    <col min="145" max="145" width="6.75390625" style="18" hidden="1" customWidth="1"/>
    <col min="146" max="146" width="5.75390625" style="18" customWidth="1"/>
    <col min="147" max="147" width="9.875" style="18" bestFit="1" customWidth="1"/>
    <col min="148" max="148" width="21.00390625" style="18" customWidth="1"/>
    <col min="149" max="149" width="6.75390625" style="18" hidden="1" customWidth="1"/>
    <col min="150" max="150" width="5.75390625" style="18" customWidth="1"/>
    <col min="151" max="154" width="9.875" style="18" bestFit="1" customWidth="1"/>
    <col min="155" max="155" width="21.00390625" style="18" customWidth="1"/>
    <col min="156" max="156" width="6.75390625" style="18" hidden="1" customWidth="1"/>
    <col min="157" max="157" width="5.75390625" style="18" customWidth="1"/>
    <col min="158" max="171" width="9.875" style="18" bestFit="1" customWidth="1"/>
    <col min="172" max="172" width="9.125" style="1" customWidth="1"/>
    <col min="173" max="173" width="10.25390625" style="1" bestFit="1" customWidth="1"/>
    <col min="174" max="228" width="9.125" style="1" customWidth="1"/>
  </cols>
  <sheetData>
    <row r="1" spans="1:21" ht="16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L1" s="38" t="s">
        <v>43</v>
      </c>
      <c r="O1" s="38"/>
      <c r="R1" s="38"/>
      <c r="U1" s="38"/>
    </row>
    <row r="2" spans="1:12" ht="16.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L2" s="18" t="s">
        <v>44</v>
      </c>
    </row>
    <row r="3" spans="1:12" ht="16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L3" s="18" t="s">
        <v>45</v>
      </c>
    </row>
    <row r="4" spans="1:9" ht="16.5" customHeight="1">
      <c r="A4" s="65" t="s">
        <v>29</v>
      </c>
      <c r="B4" s="65"/>
      <c r="C4" s="65"/>
      <c r="D4" s="65"/>
      <c r="E4" s="65"/>
      <c r="F4" s="65"/>
      <c r="G4" s="65"/>
      <c r="H4" s="65"/>
      <c r="I4" s="65"/>
    </row>
    <row r="5" spans="1:171" ht="16.5" customHeight="1">
      <c r="A5" s="2"/>
      <c r="B5" s="2"/>
      <c r="C5" s="2"/>
      <c r="D5" s="2"/>
      <c r="E5" s="2"/>
      <c r="F5" s="2"/>
      <c r="G5" s="2"/>
      <c r="H5" s="2"/>
      <c r="I5" s="19"/>
      <c r="Y5" s="19"/>
      <c r="Z5" s="19"/>
      <c r="AA5" s="19"/>
      <c r="AB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</row>
    <row r="6" spans="1:2" ht="12.75">
      <c r="A6" s="3" t="s">
        <v>199</v>
      </c>
      <c r="B6" s="3" t="s">
        <v>200</v>
      </c>
    </row>
    <row r="7" spans="1:171" ht="18" customHeight="1">
      <c r="A7" s="57" t="s">
        <v>3</v>
      </c>
      <c r="B7" s="57"/>
      <c r="C7" s="57"/>
      <c r="D7" s="57"/>
      <c r="E7" s="57"/>
      <c r="F7" s="57"/>
      <c r="G7" s="55" t="s">
        <v>28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</row>
    <row r="8" spans="1:228" s="46" customFormat="1" ht="35.25" customHeight="1">
      <c r="A8" s="57"/>
      <c r="B8" s="57"/>
      <c r="C8" s="57"/>
      <c r="D8" s="57"/>
      <c r="E8" s="57"/>
      <c r="F8" s="58"/>
      <c r="G8" s="60" t="s">
        <v>52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54"/>
      <c r="Y8" s="60" t="s">
        <v>54</v>
      </c>
      <c r="Z8" s="61"/>
      <c r="AA8" s="61"/>
      <c r="AB8" s="61"/>
      <c r="AC8" s="61"/>
      <c r="AD8" s="61"/>
      <c r="AE8" s="61"/>
      <c r="AF8" s="60" t="s">
        <v>166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0" t="s">
        <v>50</v>
      </c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54"/>
      <c r="EM8" s="54"/>
      <c r="EN8" s="60" t="s">
        <v>167</v>
      </c>
      <c r="EO8" s="61"/>
      <c r="EP8" s="61"/>
      <c r="EQ8" s="62"/>
      <c r="ER8" s="60" t="s">
        <v>55</v>
      </c>
      <c r="ES8" s="61"/>
      <c r="ET8" s="61"/>
      <c r="EU8" s="61"/>
      <c r="EV8" s="61"/>
      <c r="EW8" s="61"/>
      <c r="EX8" s="62"/>
      <c r="EY8" s="64" t="s">
        <v>53</v>
      </c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</row>
    <row r="9" spans="1:171" s="5" customFormat="1" ht="45">
      <c r="A9" s="57"/>
      <c r="B9" s="57"/>
      <c r="C9" s="57"/>
      <c r="D9" s="57"/>
      <c r="E9" s="57"/>
      <c r="F9" s="57"/>
      <c r="G9" s="35" t="s">
        <v>4</v>
      </c>
      <c r="H9" s="36" t="s">
        <v>5</v>
      </c>
      <c r="I9" s="36" t="s">
        <v>6</v>
      </c>
      <c r="J9" s="36" t="s">
        <v>56</v>
      </c>
      <c r="K9" s="36" t="s">
        <v>57</v>
      </c>
      <c r="L9" s="36" t="s">
        <v>58</v>
      </c>
      <c r="M9" s="36" t="s">
        <v>59</v>
      </c>
      <c r="N9" s="36" t="s">
        <v>60</v>
      </c>
      <c r="O9" s="36" t="s">
        <v>62</v>
      </c>
      <c r="P9" s="36" t="s">
        <v>61</v>
      </c>
      <c r="Q9" s="36" t="s">
        <v>63</v>
      </c>
      <c r="R9" s="36" t="s">
        <v>65</v>
      </c>
      <c r="S9" s="36" t="s">
        <v>66</v>
      </c>
      <c r="T9" s="36" t="s">
        <v>67</v>
      </c>
      <c r="U9" s="36" t="s">
        <v>68</v>
      </c>
      <c r="V9" s="36" t="s">
        <v>69</v>
      </c>
      <c r="W9" s="36" t="s">
        <v>165</v>
      </c>
      <c r="X9" s="36" t="s">
        <v>201</v>
      </c>
      <c r="Y9" s="35" t="s">
        <v>4</v>
      </c>
      <c r="Z9" s="36" t="s">
        <v>5</v>
      </c>
      <c r="AA9" s="36" t="s">
        <v>6</v>
      </c>
      <c r="AB9" s="36" t="s">
        <v>70</v>
      </c>
      <c r="AC9" s="36" t="s">
        <v>72</v>
      </c>
      <c r="AD9" s="36" t="s">
        <v>73</v>
      </c>
      <c r="AE9" s="36" t="s">
        <v>74</v>
      </c>
      <c r="AF9" s="35" t="s">
        <v>4</v>
      </c>
      <c r="AG9" s="36" t="s">
        <v>5</v>
      </c>
      <c r="AH9" s="36" t="s">
        <v>6</v>
      </c>
      <c r="AI9" s="36" t="s">
        <v>168</v>
      </c>
      <c r="AJ9" s="36" t="s">
        <v>169</v>
      </c>
      <c r="AK9" s="36" t="s">
        <v>170</v>
      </c>
      <c r="AL9" s="36" t="s">
        <v>71</v>
      </c>
      <c r="AM9" s="36" t="s">
        <v>64</v>
      </c>
      <c r="AN9" s="36" t="s">
        <v>171</v>
      </c>
      <c r="AO9" s="36" t="s">
        <v>172</v>
      </c>
      <c r="AP9" s="36" t="s">
        <v>173</v>
      </c>
      <c r="AQ9" s="36" t="s">
        <v>174</v>
      </c>
      <c r="AR9" s="36" t="s">
        <v>175</v>
      </c>
      <c r="AS9" s="36" t="s">
        <v>176</v>
      </c>
      <c r="AT9" s="36" t="s">
        <v>177</v>
      </c>
      <c r="AU9" s="36" t="s">
        <v>178</v>
      </c>
      <c r="AV9" s="36" t="s">
        <v>179</v>
      </c>
      <c r="AW9" s="36" t="s">
        <v>180</v>
      </c>
      <c r="AX9" s="36" t="s">
        <v>125</v>
      </c>
      <c r="AY9" s="36" t="s">
        <v>181</v>
      </c>
      <c r="AZ9" s="36" t="s">
        <v>182</v>
      </c>
      <c r="BA9" s="36" t="s">
        <v>183</v>
      </c>
      <c r="BB9" s="36" t="s">
        <v>184</v>
      </c>
      <c r="BC9" s="36" t="s">
        <v>185</v>
      </c>
      <c r="BD9" s="36" t="s">
        <v>186</v>
      </c>
      <c r="BE9" s="35" t="s">
        <v>4</v>
      </c>
      <c r="BF9" s="36" t="s">
        <v>5</v>
      </c>
      <c r="BG9" s="36" t="s">
        <v>6</v>
      </c>
      <c r="BH9" s="36" t="s">
        <v>82</v>
      </c>
      <c r="BI9" s="36" t="s">
        <v>76</v>
      </c>
      <c r="BJ9" s="36" t="s">
        <v>77</v>
      </c>
      <c r="BK9" s="36" t="s">
        <v>78</v>
      </c>
      <c r="BL9" s="36" t="s">
        <v>79</v>
      </c>
      <c r="BM9" s="36" t="s">
        <v>80</v>
      </c>
      <c r="BN9" s="36" t="s">
        <v>81</v>
      </c>
      <c r="BO9" s="36" t="s">
        <v>84</v>
      </c>
      <c r="BP9" s="36" t="s">
        <v>85</v>
      </c>
      <c r="BQ9" s="36" t="s">
        <v>86</v>
      </c>
      <c r="BR9" s="36" t="s">
        <v>87</v>
      </c>
      <c r="BS9" s="36" t="s">
        <v>88</v>
      </c>
      <c r="BT9" s="36" t="s">
        <v>89</v>
      </c>
      <c r="BU9" s="36" t="s">
        <v>91</v>
      </c>
      <c r="BV9" s="36" t="s">
        <v>92</v>
      </c>
      <c r="BW9" s="36" t="s">
        <v>93</v>
      </c>
      <c r="BX9" s="36" t="s">
        <v>94</v>
      </c>
      <c r="BY9" s="36" t="s">
        <v>95</v>
      </c>
      <c r="BZ9" s="36" t="s">
        <v>96</v>
      </c>
      <c r="CA9" s="36" t="s">
        <v>97</v>
      </c>
      <c r="CB9" s="36" t="s">
        <v>98</v>
      </c>
      <c r="CC9" s="36" t="s">
        <v>99</v>
      </c>
      <c r="CD9" s="36" t="s">
        <v>100</v>
      </c>
      <c r="CE9" s="36" t="s">
        <v>101</v>
      </c>
      <c r="CF9" s="36" t="s">
        <v>102</v>
      </c>
      <c r="CG9" s="36" t="s">
        <v>103</v>
      </c>
      <c r="CH9" s="36" t="s">
        <v>104</v>
      </c>
      <c r="CI9" s="36" t="s">
        <v>105</v>
      </c>
      <c r="CJ9" s="36" t="s">
        <v>106</v>
      </c>
      <c r="CK9" s="36" t="s">
        <v>107</v>
      </c>
      <c r="CL9" s="36" t="s">
        <v>108</v>
      </c>
      <c r="CM9" s="36" t="s">
        <v>109</v>
      </c>
      <c r="CN9" s="36" t="s">
        <v>110</v>
      </c>
      <c r="CO9" s="36" t="s">
        <v>111</v>
      </c>
      <c r="CP9" s="36" t="s">
        <v>113</v>
      </c>
      <c r="CQ9" s="36" t="s">
        <v>112</v>
      </c>
      <c r="CR9" s="36" t="s">
        <v>114</v>
      </c>
      <c r="CS9" s="36" t="s">
        <v>115</v>
      </c>
      <c r="CT9" s="36" t="s">
        <v>116</v>
      </c>
      <c r="CU9" s="36" t="s">
        <v>117</v>
      </c>
      <c r="CV9" s="36" t="s">
        <v>118</v>
      </c>
      <c r="CW9" s="36" t="s">
        <v>119</v>
      </c>
      <c r="CX9" s="36" t="s">
        <v>120</v>
      </c>
      <c r="CY9" s="36" t="s">
        <v>121</v>
      </c>
      <c r="CZ9" s="36" t="s">
        <v>122</v>
      </c>
      <c r="DA9" s="36" t="s">
        <v>123</v>
      </c>
      <c r="DB9" s="36" t="s">
        <v>124</v>
      </c>
      <c r="DC9" s="36" t="s">
        <v>126</v>
      </c>
      <c r="DD9" s="36" t="s">
        <v>127</v>
      </c>
      <c r="DE9" s="36" t="s">
        <v>128</v>
      </c>
      <c r="DF9" s="36" t="s">
        <v>129</v>
      </c>
      <c r="DG9" s="36" t="s">
        <v>130</v>
      </c>
      <c r="DH9" s="36" t="s">
        <v>131</v>
      </c>
      <c r="DI9" s="36" t="s">
        <v>132</v>
      </c>
      <c r="DJ9" s="36" t="s">
        <v>133</v>
      </c>
      <c r="DK9" s="36" t="s">
        <v>134</v>
      </c>
      <c r="DL9" s="36" t="s">
        <v>136</v>
      </c>
      <c r="DM9" s="36" t="s">
        <v>135</v>
      </c>
      <c r="DN9" s="36" t="s">
        <v>137</v>
      </c>
      <c r="DO9" s="36" t="s">
        <v>138</v>
      </c>
      <c r="DP9" s="36" t="s">
        <v>139</v>
      </c>
      <c r="DQ9" s="36" t="s">
        <v>140</v>
      </c>
      <c r="DR9" s="36" t="s">
        <v>141</v>
      </c>
      <c r="DS9" s="36" t="s">
        <v>142</v>
      </c>
      <c r="DT9" s="36" t="s">
        <v>143</v>
      </c>
      <c r="DU9" s="36" t="s">
        <v>144</v>
      </c>
      <c r="DV9" s="36" t="s">
        <v>145</v>
      </c>
      <c r="DW9" s="36" t="s">
        <v>146</v>
      </c>
      <c r="DX9" s="36" t="s">
        <v>147</v>
      </c>
      <c r="DY9" s="36" t="s">
        <v>148</v>
      </c>
      <c r="DZ9" s="36" t="s">
        <v>149</v>
      </c>
      <c r="EA9" s="36" t="s">
        <v>150</v>
      </c>
      <c r="EB9" s="36" t="s">
        <v>151</v>
      </c>
      <c r="EC9" s="36" t="s">
        <v>152</v>
      </c>
      <c r="ED9" s="36" t="s">
        <v>153</v>
      </c>
      <c r="EE9" s="36" t="s">
        <v>154</v>
      </c>
      <c r="EF9" s="36" t="s">
        <v>155</v>
      </c>
      <c r="EG9" s="36" t="s">
        <v>156</v>
      </c>
      <c r="EH9" s="36" t="s">
        <v>157</v>
      </c>
      <c r="EI9" s="36" t="s">
        <v>158</v>
      </c>
      <c r="EJ9" s="36" t="s">
        <v>159</v>
      </c>
      <c r="EK9" s="36" t="s">
        <v>160</v>
      </c>
      <c r="EL9" s="36" t="s">
        <v>202</v>
      </c>
      <c r="EM9" s="36" t="s">
        <v>203</v>
      </c>
      <c r="EN9" s="35" t="s">
        <v>4</v>
      </c>
      <c r="EO9" s="36" t="s">
        <v>5</v>
      </c>
      <c r="EP9" s="36" t="s">
        <v>6</v>
      </c>
      <c r="EQ9" s="36" t="s">
        <v>75</v>
      </c>
      <c r="ER9" s="35" t="s">
        <v>4</v>
      </c>
      <c r="ES9" s="36" t="s">
        <v>5</v>
      </c>
      <c r="ET9" s="36" t="s">
        <v>6</v>
      </c>
      <c r="EU9" s="36" t="s">
        <v>161</v>
      </c>
      <c r="EV9" s="36" t="s">
        <v>162</v>
      </c>
      <c r="EW9" s="36" t="s">
        <v>163</v>
      </c>
      <c r="EX9" s="47" t="s">
        <v>164</v>
      </c>
      <c r="EY9" s="51" t="s">
        <v>4</v>
      </c>
      <c r="EZ9" s="52" t="s">
        <v>5</v>
      </c>
      <c r="FA9" s="52" t="s">
        <v>6</v>
      </c>
      <c r="FB9" s="53" t="s">
        <v>187</v>
      </c>
      <c r="FC9" s="53" t="s">
        <v>188</v>
      </c>
      <c r="FD9" s="53" t="s">
        <v>189</v>
      </c>
      <c r="FE9" s="53" t="s">
        <v>83</v>
      </c>
      <c r="FF9" s="53" t="s">
        <v>90</v>
      </c>
      <c r="FG9" s="53" t="s">
        <v>190</v>
      </c>
      <c r="FH9" s="53" t="s">
        <v>191</v>
      </c>
      <c r="FI9" s="53" t="s">
        <v>193</v>
      </c>
      <c r="FJ9" s="53" t="s">
        <v>192</v>
      </c>
      <c r="FK9" s="53" t="s">
        <v>194</v>
      </c>
      <c r="FL9" s="53" t="s">
        <v>195</v>
      </c>
      <c r="FM9" s="53" t="s">
        <v>196</v>
      </c>
      <c r="FN9" s="53" t="s">
        <v>197</v>
      </c>
      <c r="FO9" s="53" t="s">
        <v>198</v>
      </c>
    </row>
    <row r="10" spans="1:171" ht="12.75">
      <c r="A10" s="59" t="s">
        <v>7</v>
      </c>
      <c r="B10" s="59"/>
      <c r="C10" s="59"/>
      <c r="D10" s="59"/>
      <c r="E10" s="59"/>
      <c r="F10" s="59"/>
      <c r="G10" s="7"/>
      <c r="H10" s="8">
        <f aca="true" t="shared" si="0" ref="H10:W10">SUM(H11:H14)</f>
        <v>0</v>
      </c>
      <c r="I10" s="39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0</v>
      </c>
      <c r="X10" s="21">
        <f>SUM(X11:X14)</f>
        <v>0</v>
      </c>
      <c r="Y10" s="22"/>
      <c r="Z10" s="20">
        <f aca="true" t="shared" si="1" ref="Z10:AE10">SUM(Z11:Z14)</f>
        <v>0</v>
      </c>
      <c r="AA10" s="39">
        <f>SUM(AA11:AA14)</f>
        <v>0</v>
      </c>
      <c r="AB10" s="21">
        <f t="shared" si="1"/>
        <v>0</v>
      </c>
      <c r="AC10" s="21">
        <f t="shared" si="1"/>
        <v>0</v>
      </c>
      <c r="AD10" s="21">
        <f t="shared" si="1"/>
        <v>0</v>
      </c>
      <c r="AE10" s="21">
        <f t="shared" si="1"/>
        <v>0</v>
      </c>
      <c r="AF10" s="22"/>
      <c r="AG10" s="20">
        <f aca="true" t="shared" si="2" ref="AG10:AT10">SUM(AG11:AG14)</f>
        <v>0</v>
      </c>
      <c r="AH10" s="39">
        <f t="shared" si="2"/>
        <v>0</v>
      </c>
      <c r="AI10" s="21">
        <f t="shared" si="2"/>
        <v>0</v>
      </c>
      <c r="AJ10" s="21">
        <f t="shared" si="2"/>
        <v>0</v>
      </c>
      <c r="AK10" s="21">
        <f t="shared" si="2"/>
        <v>0</v>
      </c>
      <c r="AL10" s="21">
        <f t="shared" si="2"/>
        <v>0</v>
      </c>
      <c r="AM10" s="21">
        <f t="shared" si="2"/>
        <v>0</v>
      </c>
      <c r="AN10" s="21">
        <f t="shared" si="2"/>
        <v>0</v>
      </c>
      <c r="AO10" s="21">
        <f t="shared" si="2"/>
        <v>0</v>
      </c>
      <c r="AP10" s="21">
        <f t="shared" si="2"/>
        <v>0</v>
      </c>
      <c r="AQ10" s="21">
        <f t="shared" si="2"/>
        <v>0</v>
      </c>
      <c r="AR10" s="21">
        <f t="shared" si="2"/>
        <v>0</v>
      </c>
      <c r="AS10" s="21">
        <f t="shared" si="2"/>
        <v>0</v>
      </c>
      <c r="AT10" s="21">
        <f t="shared" si="2"/>
        <v>0</v>
      </c>
      <c r="AU10" s="21">
        <f aca="true" t="shared" si="3" ref="AU10:AZ10">SUM(AU11:AU14)</f>
        <v>0</v>
      </c>
      <c r="AV10" s="21">
        <f t="shared" si="3"/>
        <v>0</v>
      </c>
      <c r="AW10" s="21">
        <f t="shared" si="3"/>
        <v>0</v>
      </c>
      <c r="AX10" s="21">
        <f t="shared" si="3"/>
        <v>0</v>
      </c>
      <c r="AY10" s="21">
        <f t="shared" si="3"/>
        <v>0</v>
      </c>
      <c r="AZ10" s="21">
        <f t="shared" si="3"/>
        <v>0</v>
      </c>
      <c r="BA10" s="21">
        <f>SUM(BA11:BA14)</f>
        <v>0</v>
      </c>
      <c r="BB10" s="21">
        <f>SUM(BB11:BB14)</f>
        <v>0</v>
      </c>
      <c r="BC10" s="21">
        <f>SUM(BC11:BC14)</f>
        <v>0</v>
      </c>
      <c r="BD10" s="21">
        <f>SUM(BD11:BD14)</f>
        <v>0</v>
      </c>
      <c r="BE10" s="22"/>
      <c r="BF10" s="20">
        <f aca="true" t="shared" si="4" ref="BF10:BK10">SUM(BF11:BF14)</f>
        <v>0</v>
      </c>
      <c r="BG10" s="39">
        <f t="shared" si="4"/>
        <v>0</v>
      </c>
      <c r="BH10" s="21">
        <f t="shared" si="4"/>
        <v>0</v>
      </c>
      <c r="BI10" s="21">
        <f t="shared" si="4"/>
        <v>0</v>
      </c>
      <c r="BJ10" s="21">
        <f t="shared" si="4"/>
        <v>0</v>
      </c>
      <c r="BK10" s="21">
        <f t="shared" si="4"/>
        <v>0</v>
      </c>
      <c r="BL10" s="21">
        <f aca="true" t="shared" si="5" ref="BL10:BQ10">SUM(BL11:BL14)</f>
        <v>0</v>
      </c>
      <c r="BM10" s="21">
        <f t="shared" si="5"/>
        <v>0</v>
      </c>
      <c r="BN10" s="21">
        <f t="shared" si="5"/>
        <v>0</v>
      </c>
      <c r="BO10" s="21">
        <f t="shared" si="5"/>
        <v>0</v>
      </c>
      <c r="BP10" s="21">
        <f t="shared" si="5"/>
        <v>0</v>
      </c>
      <c r="BQ10" s="21">
        <f t="shared" si="5"/>
        <v>0</v>
      </c>
      <c r="BR10" s="21">
        <f>SUM(BR11:BR14)</f>
        <v>0</v>
      </c>
      <c r="BS10" s="21">
        <f>SUM(BS11:BS14)</f>
        <v>0</v>
      </c>
      <c r="BT10" s="21">
        <f aca="true" t="shared" si="6" ref="BT10:BY10">SUM(BT11:BT14)</f>
        <v>0</v>
      </c>
      <c r="BU10" s="21">
        <f t="shared" si="6"/>
        <v>0</v>
      </c>
      <c r="BV10" s="21">
        <f t="shared" si="6"/>
        <v>0</v>
      </c>
      <c r="BW10" s="21">
        <f t="shared" si="6"/>
        <v>0</v>
      </c>
      <c r="BX10" s="21">
        <f t="shared" si="6"/>
        <v>0</v>
      </c>
      <c r="BY10" s="21">
        <f t="shared" si="6"/>
        <v>0</v>
      </c>
      <c r="BZ10" s="21">
        <f aca="true" t="shared" si="7" ref="BZ10:CG10">SUM(BZ11:BZ14)</f>
        <v>0</v>
      </c>
      <c r="CA10" s="21">
        <f t="shared" si="7"/>
        <v>0</v>
      </c>
      <c r="CB10" s="21">
        <f t="shared" si="7"/>
        <v>0</v>
      </c>
      <c r="CC10" s="21">
        <f t="shared" si="7"/>
        <v>0</v>
      </c>
      <c r="CD10" s="21">
        <f t="shared" si="7"/>
        <v>0</v>
      </c>
      <c r="CE10" s="21">
        <f t="shared" si="7"/>
        <v>0</v>
      </c>
      <c r="CF10" s="21">
        <f t="shared" si="7"/>
        <v>0</v>
      </c>
      <c r="CG10" s="21">
        <f t="shared" si="7"/>
        <v>0</v>
      </c>
      <c r="CH10" s="21">
        <f aca="true" t="shared" si="8" ref="CH10:CW10">SUM(CH11:CH14)</f>
        <v>0</v>
      </c>
      <c r="CI10" s="21">
        <f t="shared" si="8"/>
        <v>0</v>
      </c>
      <c r="CJ10" s="21">
        <f t="shared" si="8"/>
        <v>0</v>
      </c>
      <c r="CK10" s="21">
        <f t="shared" si="8"/>
        <v>0</v>
      </c>
      <c r="CL10" s="21">
        <f aca="true" t="shared" si="9" ref="CL10:CS10">SUM(CL11:CL14)</f>
        <v>0</v>
      </c>
      <c r="CM10" s="21">
        <f t="shared" si="9"/>
        <v>0</v>
      </c>
      <c r="CN10" s="21">
        <f t="shared" si="9"/>
        <v>0</v>
      </c>
      <c r="CO10" s="21">
        <f t="shared" si="9"/>
        <v>0</v>
      </c>
      <c r="CP10" s="21">
        <f t="shared" si="9"/>
        <v>0</v>
      </c>
      <c r="CQ10" s="21">
        <f t="shared" si="9"/>
        <v>0</v>
      </c>
      <c r="CR10" s="21">
        <f t="shared" si="9"/>
        <v>0</v>
      </c>
      <c r="CS10" s="21">
        <f t="shared" si="9"/>
        <v>0</v>
      </c>
      <c r="CT10" s="21">
        <f t="shared" si="8"/>
        <v>0</v>
      </c>
      <c r="CU10" s="21">
        <f t="shared" si="8"/>
        <v>0</v>
      </c>
      <c r="CV10" s="21">
        <f t="shared" si="8"/>
        <v>0</v>
      </c>
      <c r="CW10" s="21">
        <f t="shared" si="8"/>
        <v>0</v>
      </c>
      <c r="CX10" s="21">
        <f aca="true" t="shared" si="10" ref="CX10:DD10">SUM(CX11:CX14)</f>
        <v>0</v>
      </c>
      <c r="CY10" s="21">
        <f t="shared" si="10"/>
        <v>0</v>
      </c>
      <c r="CZ10" s="21">
        <f t="shared" si="10"/>
        <v>0</v>
      </c>
      <c r="DA10" s="21">
        <f t="shared" si="10"/>
        <v>0</v>
      </c>
      <c r="DB10" s="21">
        <f t="shared" si="10"/>
        <v>0</v>
      </c>
      <c r="DC10" s="21">
        <f t="shared" si="10"/>
        <v>0</v>
      </c>
      <c r="DD10" s="21">
        <f t="shared" si="10"/>
        <v>0</v>
      </c>
      <c r="DE10" s="21">
        <f aca="true" t="shared" si="11" ref="DE10:DR10">SUM(DE11:DE14)</f>
        <v>0</v>
      </c>
      <c r="DF10" s="21">
        <f t="shared" si="11"/>
        <v>0</v>
      </c>
      <c r="DG10" s="21">
        <f t="shared" si="11"/>
        <v>0</v>
      </c>
      <c r="DH10" s="21">
        <f t="shared" si="11"/>
        <v>0</v>
      </c>
      <c r="DI10" s="21">
        <f t="shared" si="11"/>
        <v>0</v>
      </c>
      <c r="DJ10" s="21">
        <f t="shared" si="11"/>
        <v>0</v>
      </c>
      <c r="DK10" s="21">
        <f t="shared" si="11"/>
        <v>0</v>
      </c>
      <c r="DL10" s="21">
        <f t="shared" si="11"/>
        <v>0</v>
      </c>
      <c r="DM10" s="21">
        <f t="shared" si="11"/>
        <v>0</v>
      </c>
      <c r="DN10" s="21">
        <f>SUM(DN11:DN14)</f>
        <v>0</v>
      </c>
      <c r="DO10" s="21">
        <f>SUM(DO11:DO14)</f>
        <v>0</v>
      </c>
      <c r="DP10" s="21">
        <f>SUM(DP11:DP14)</f>
        <v>0</v>
      </c>
      <c r="DQ10" s="21">
        <f>SUM(DQ11:DQ14)</f>
        <v>0</v>
      </c>
      <c r="DR10" s="21">
        <f t="shared" si="11"/>
        <v>0</v>
      </c>
      <c r="DS10" s="21">
        <f>SUM(DS11:DS14)</f>
        <v>0</v>
      </c>
      <c r="DT10" s="21">
        <f>SUM(DT11:DT14)</f>
        <v>0</v>
      </c>
      <c r="DU10" s="21">
        <f aca="true" t="shared" si="12" ref="DU10:EE10">SUM(DU11:DU14)</f>
        <v>0</v>
      </c>
      <c r="DV10" s="21">
        <f t="shared" si="12"/>
        <v>0</v>
      </c>
      <c r="DW10" s="21">
        <f>SUM(DW11:DW14)</f>
        <v>0</v>
      </c>
      <c r="DX10" s="21">
        <f>SUM(DX11:DX14)</f>
        <v>0</v>
      </c>
      <c r="DY10" s="21">
        <f>SUM(DY11:DY14)</f>
        <v>0</v>
      </c>
      <c r="DZ10" s="21">
        <f>SUM(DZ11:DZ14)</f>
        <v>0</v>
      </c>
      <c r="EA10" s="21">
        <f>SUM(EA11:EA14)</f>
        <v>0</v>
      </c>
      <c r="EB10" s="21">
        <f t="shared" si="12"/>
        <v>0</v>
      </c>
      <c r="EC10" s="21">
        <f t="shared" si="12"/>
        <v>0</v>
      </c>
      <c r="ED10" s="21">
        <f t="shared" si="12"/>
        <v>0</v>
      </c>
      <c r="EE10" s="21">
        <f t="shared" si="12"/>
        <v>0</v>
      </c>
      <c r="EF10" s="21">
        <f aca="true" t="shared" si="13" ref="EF10:EK10">SUM(EF11:EF14)</f>
        <v>0</v>
      </c>
      <c r="EG10" s="21">
        <f t="shared" si="13"/>
        <v>0</v>
      </c>
      <c r="EH10" s="21">
        <f t="shared" si="13"/>
        <v>0</v>
      </c>
      <c r="EI10" s="21">
        <f t="shared" si="13"/>
        <v>0</v>
      </c>
      <c r="EJ10" s="21">
        <f t="shared" si="13"/>
        <v>0</v>
      </c>
      <c r="EK10" s="21">
        <f t="shared" si="13"/>
        <v>0</v>
      </c>
      <c r="EL10" s="21">
        <f>SUM(EL11:EL14)</f>
        <v>0</v>
      </c>
      <c r="EM10" s="21">
        <f>SUM(EM11:EM14)</f>
        <v>0</v>
      </c>
      <c r="EN10" s="22"/>
      <c r="EO10" s="20">
        <f>SUM(EO11:EO14)</f>
        <v>0</v>
      </c>
      <c r="EP10" s="39">
        <f>SUM(EP11:EP14)</f>
        <v>0</v>
      </c>
      <c r="EQ10" s="21">
        <f>SUM(EQ11:EQ14)</f>
        <v>0</v>
      </c>
      <c r="ER10" s="22"/>
      <c r="ES10" s="20">
        <f aca="true" t="shared" si="14" ref="ES10:EX10">SUM(ES11:ES14)</f>
        <v>0</v>
      </c>
      <c r="ET10" s="39">
        <f t="shared" si="14"/>
        <v>0</v>
      </c>
      <c r="EU10" s="21">
        <f t="shared" si="14"/>
        <v>0</v>
      </c>
      <c r="EV10" s="21">
        <f t="shared" si="14"/>
        <v>0</v>
      </c>
      <c r="EW10" s="21">
        <f t="shared" si="14"/>
        <v>0</v>
      </c>
      <c r="EX10" s="21">
        <f t="shared" si="14"/>
        <v>0</v>
      </c>
      <c r="EY10" s="48"/>
      <c r="EZ10" s="49">
        <f>SUM(EZ11:EZ14)</f>
        <v>0</v>
      </c>
      <c r="FA10" s="20">
        <v>0</v>
      </c>
      <c r="FB10" s="50">
        <f aca="true" t="shared" si="15" ref="FB10:FO10">SUM(FB11:FB14)</f>
        <v>0</v>
      </c>
      <c r="FC10" s="50">
        <f t="shared" si="15"/>
        <v>0</v>
      </c>
      <c r="FD10" s="50">
        <f t="shared" si="15"/>
        <v>0</v>
      </c>
      <c r="FE10" s="50">
        <f t="shared" si="15"/>
        <v>0</v>
      </c>
      <c r="FF10" s="50">
        <f t="shared" si="15"/>
        <v>0</v>
      </c>
      <c r="FG10" s="50">
        <f t="shared" si="15"/>
        <v>0</v>
      </c>
      <c r="FH10" s="50">
        <f t="shared" si="15"/>
        <v>0</v>
      </c>
      <c r="FI10" s="50">
        <f t="shared" si="15"/>
        <v>0</v>
      </c>
      <c r="FJ10" s="50">
        <f t="shared" si="15"/>
        <v>0</v>
      </c>
      <c r="FK10" s="50">
        <f t="shared" si="15"/>
        <v>0</v>
      </c>
      <c r="FL10" s="50">
        <f t="shared" si="15"/>
        <v>0</v>
      </c>
      <c r="FM10" s="50">
        <f t="shared" si="15"/>
        <v>0</v>
      </c>
      <c r="FN10" s="50">
        <f t="shared" si="15"/>
        <v>0</v>
      </c>
      <c r="FO10" s="50">
        <f t="shared" si="15"/>
        <v>0</v>
      </c>
    </row>
    <row r="11" spans="1:171" ht="12.75">
      <c r="A11" s="63" t="s">
        <v>8</v>
      </c>
      <c r="B11" s="63"/>
      <c r="C11" s="63"/>
      <c r="D11" s="63"/>
      <c r="E11" s="63"/>
      <c r="F11" s="63"/>
      <c r="G11" s="9" t="s">
        <v>9</v>
      </c>
      <c r="H11" s="10">
        <v>0</v>
      </c>
      <c r="I11" s="12">
        <v>0</v>
      </c>
      <c r="J11" s="24">
        <f aca="true" t="shared" si="16" ref="J11:W11">$H$40*$H$11/100*12*J39</f>
        <v>0</v>
      </c>
      <c r="K11" s="24">
        <f t="shared" si="16"/>
        <v>0</v>
      </c>
      <c r="L11" s="24">
        <f t="shared" si="16"/>
        <v>0</v>
      </c>
      <c r="M11" s="24">
        <f t="shared" si="16"/>
        <v>0</v>
      </c>
      <c r="N11" s="24">
        <f t="shared" si="16"/>
        <v>0</v>
      </c>
      <c r="O11" s="24">
        <f t="shared" si="16"/>
        <v>0</v>
      </c>
      <c r="P11" s="24">
        <f t="shared" si="16"/>
        <v>0</v>
      </c>
      <c r="Q11" s="24">
        <f t="shared" si="16"/>
        <v>0</v>
      </c>
      <c r="R11" s="24">
        <f t="shared" si="16"/>
        <v>0</v>
      </c>
      <c r="S11" s="24">
        <f t="shared" si="16"/>
        <v>0</v>
      </c>
      <c r="T11" s="24">
        <f t="shared" si="16"/>
        <v>0</v>
      </c>
      <c r="U11" s="24">
        <f t="shared" si="16"/>
        <v>0</v>
      </c>
      <c r="V11" s="24">
        <f t="shared" si="16"/>
        <v>0</v>
      </c>
      <c r="W11" s="24">
        <f t="shared" si="16"/>
        <v>0</v>
      </c>
      <c r="X11" s="24">
        <f>$H$40*$H$11/100*12*X39</f>
        <v>0</v>
      </c>
      <c r="Y11" s="25" t="s">
        <v>9</v>
      </c>
      <c r="Z11" s="23">
        <v>0</v>
      </c>
      <c r="AA11" s="12">
        <v>0</v>
      </c>
      <c r="AB11" s="24">
        <f>$H$40*$H$11/100*12*AB39</f>
        <v>0</v>
      </c>
      <c r="AC11" s="24">
        <f>$H$40*$H$11/100*12*AC39</f>
        <v>0</v>
      </c>
      <c r="AD11" s="24">
        <f>$H$40*$H$11/100*12*AD39</f>
        <v>0</v>
      </c>
      <c r="AE11" s="24">
        <f>$H$40*$H$11/100*12*AE39</f>
        <v>0</v>
      </c>
      <c r="AF11" s="25" t="s">
        <v>9</v>
      </c>
      <c r="AG11" s="23">
        <v>0</v>
      </c>
      <c r="AH11" s="12">
        <v>0</v>
      </c>
      <c r="AI11" s="24">
        <f aca="true" t="shared" si="17" ref="AI11:BD11">$H$40*$H$11/100*12*AI39</f>
        <v>0</v>
      </c>
      <c r="AJ11" s="24">
        <f t="shared" si="17"/>
        <v>0</v>
      </c>
      <c r="AK11" s="24">
        <f t="shared" si="17"/>
        <v>0</v>
      </c>
      <c r="AL11" s="24">
        <f t="shared" si="17"/>
        <v>0</v>
      </c>
      <c r="AM11" s="24">
        <f t="shared" si="17"/>
        <v>0</v>
      </c>
      <c r="AN11" s="24">
        <f t="shared" si="17"/>
        <v>0</v>
      </c>
      <c r="AO11" s="24">
        <f t="shared" si="17"/>
        <v>0</v>
      </c>
      <c r="AP11" s="24">
        <f t="shared" si="17"/>
        <v>0</v>
      </c>
      <c r="AQ11" s="24">
        <f t="shared" si="17"/>
        <v>0</v>
      </c>
      <c r="AR11" s="24">
        <f t="shared" si="17"/>
        <v>0</v>
      </c>
      <c r="AS11" s="24">
        <f t="shared" si="17"/>
        <v>0</v>
      </c>
      <c r="AT11" s="24">
        <f t="shared" si="17"/>
        <v>0</v>
      </c>
      <c r="AU11" s="24">
        <f t="shared" si="17"/>
        <v>0</v>
      </c>
      <c r="AV11" s="24">
        <f t="shared" si="17"/>
        <v>0</v>
      </c>
      <c r="AW11" s="24">
        <f t="shared" si="17"/>
        <v>0</v>
      </c>
      <c r="AX11" s="24">
        <f t="shared" si="17"/>
        <v>0</v>
      </c>
      <c r="AY11" s="24">
        <f t="shared" si="17"/>
        <v>0</v>
      </c>
      <c r="AZ11" s="24">
        <f t="shared" si="17"/>
        <v>0</v>
      </c>
      <c r="BA11" s="24">
        <f t="shared" si="17"/>
        <v>0</v>
      </c>
      <c r="BB11" s="24">
        <f t="shared" si="17"/>
        <v>0</v>
      </c>
      <c r="BC11" s="24">
        <f t="shared" si="17"/>
        <v>0</v>
      </c>
      <c r="BD11" s="24">
        <f t="shared" si="17"/>
        <v>0</v>
      </c>
      <c r="BE11" s="25" t="s">
        <v>9</v>
      </c>
      <c r="BF11" s="23">
        <v>0</v>
      </c>
      <c r="BG11" s="12">
        <v>0</v>
      </c>
      <c r="BH11" s="24">
        <f aca="true" t="shared" si="18" ref="BH11:CG11">$H$40*$H$11/100*12*BH39</f>
        <v>0</v>
      </c>
      <c r="BI11" s="24">
        <f t="shared" si="18"/>
        <v>0</v>
      </c>
      <c r="BJ11" s="24">
        <f t="shared" si="18"/>
        <v>0</v>
      </c>
      <c r="BK11" s="24">
        <f t="shared" si="18"/>
        <v>0</v>
      </c>
      <c r="BL11" s="24">
        <f t="shared" si="18"/>
        <v>0</v>
      </c>
      <c r="BM11" s="24">
        <f t="shared" si="18"/>
        <v>0</v>
      </c>
      <c r="BN11" s="24">
        <f t="shared" si="18"/>
        <v>0</v>
      </c>
      <c r="BO11" s="24">
        <f t="shared" si="18"/>
        <v>0</v>
      </c>
      <c r="BP11" s="24">
        <f t="shared" si="18"/>
        <v>0</v>
      </c>
      <c r="BQ11" s="24">
        <f t="shared" si="18"/>
        <v>0</v>
      </c>
      <c r="BR11" s="24">
        <f t="shared" si="18"/>
        <v>0</v>
      </c>
      <c r="BS11" s="24">
        <f t="shared" si="18"/>
        <v>0</v>
      </c>
      <c r="BT11" s="24">
        <f t="shared" si="18"/>
        <v>0</v>
      </c>
      <c r="BU11" s="24">
        <f t="shared" si="18"/>
        <v>0</v>
      </c>
      <c r="BV11" s="24">
        <f t="shared" si="18"/>
        <v>0</v>
      </c>
      <c r="BW11" s="24">
        <f t="shared" si="18"/>
        <v>0</v>
      </c>
      <c r="BX11" s="24">
        <f t="shared" si="18"/>
        <v>0</v>
      </c>
      <c r="BY11" s="24">
        <f t="shared" si="18"/>
        <v>0</v>
      </c>
      <c r="BZ11" s="24">
        <f t="shared" si="18"/>
        <v>0</v>
      </c>
      <c r="CA11" s="24">
        <f t="shared" si="18"/>
        <v>0</v>
      </c>
      <c r="CB11" s="24">
        <f t="shared" si="18"/>
        <v>0</v>
      </c>
      <c r="CC11" s="24">
        <f t="shared" si="18"/>
        <v>0</v>
      </c>
      <c r="CD11" s="24">
        <f t="shared" si="18"/>
        <v>0</v>
      </c>
      <c r="CE11" s="24">
        <f t="shared" si="18"/>
        <v>0</v>
      </c>
      <c r="CF11" s="24">
        <f t="shared" si="18"/>
        <v>0</v>
      </c>
      <c r="CG11" s="24">
        <f t="shared" si="18"/>
        <v>0</v>
      </c>
      <c r="CH11" s="24">
        <f aca="true" t="shared" si="19" ref="CH11:CW11">$H$40*$H$11/100*12*CH39</f>
        <v>0</v>
      </c>
      <c r="CI11" s="24">
        <f t="shared" si="19"/>
        <v>0</v>
      </c>
      <c r="CJ11" s="24">
        <f t="shared" si="19"/>
        <v>0</v>
      </c>
      <c r="CK11" s="24">
        <f t="shared" si="19"/>
        <v>0</v>
      </c>
      <c r="CL11" s="24">
        <f aca="true" t="shared" si="20" ref="CL11:CS11">$H$40*$H$11/100*12*CL39</f>
        <v>0</v>
      </c>
      <c r="CM11" s="24">
        <f t="shared" si="20"/>
        <v>0</v>
      </c>
      <c r="CN11" s="24">
        <f t="shared" si="20"/>
        <v>0</v>
      </c>
      <c r="CO11" s="24">
        <f t="shared" si="20"/>
        <v>0</v>
      </c>
      <c r="CP11" s="24">
        <f t="shared" si="20"/>
        <v>0</v>
      </c>
      <c r="CQ11" s="24">
        <f t="shared" si="20"/>
        <v>0</v>
      </c>
      <c r="CR11" s="24">
        <f t="shared" si="20"/>
        <v>0</v>
      </c>
      <c r="CS11" s="24">
        <f t="shared" si="20"/>
        <v>0</v>
      </c>
      <c r="CT11" s="24">
        <f t="shared" si="19"/>
        <v>0</v>
      </c>
      <c r="CU11" s="24">
        <f t="shared" si="19"/>
        <v>0</v>
      </c>
      <c r="CV11" s="24">
        <f t="shared" si="19"/>
        <v>0</v>
      </c>
      <c r="CW11" s="24">
        <f t="shared" si="19"/>
        <v>0</v>
      </c>
      <c r="CX11" s="24">
        <f aca="true" t="shared" si="21" ref="CX11:DD11">$H$40*$H$11/100*12*CX39</f>
        <v>0</v>
      </c>
      <c r="CY11" s="24">
        <f t="shared" si="21"/>
        <v>0</v>
      </c>
      <c r="CZ11" s="24">
        <f t="shared" si="21"/>
        <v>0</v>
      </c>
      <c r="DA11" s="24">
        <f t="shared" si="21"/>
        <v>0</v>
      </c>
      <c r="DB11" s="24">
        <f t="shared" si="21"/>
        <v>0</v>
      </c>
      <c r="DC11" s="24">
        <f t="shared" si="21"/>
        <v>0</v>
      </c>
      <c r="DD11" s="24">
        <f t="shared" si="21"/>
        <v>0</v>
      </c>
      <c r="DE11" s="24">
        <f aca="true" t="shared" si="22" ref="DE11:DR11">$H$40*$H$11/100*12*DE39</f>
        <v>0</v>
      </c>
      <c r="DF11" s="24">
        <f t="shared" si="22"/>
        <v>0</v>
      </c>
      <c r="DG11" s="24">
        <f t="shared" si="22"/>
        <v>0</v>
      </c>
      <c r="DH11" s="24">
        <f t="shared" si="22"/>
        <v>0</v>
      </c>
      <c r="DI11" s="24">
        <f t="shared" si="22"/>
        <v>0</v>
      </c>
      <c r="DJ11" s="24">
        <f t="shared" si="22"/>
        <v>0</v>
      </c>
      <c r="DK11" s="24">
        <f t="shared" si="22"/>
        <v>0</v>
      </c>
      <c r="DL11" s="24">
        <f t="shared" si="22"/>
        <v>0</v>
      </c>
      <c r="DM11" s="24">
        <f t="shared" si="22"/>
        <v>0</v>
      </c>
      <c r="DN11" s="24">
        <f>$H$40*$H$11/100*12*DN39</f>
        <v>0</v>
      </c>
      <c r="DO11" s="24">
        <f>$H$40*$H$11/100*12*DO39</f>
        <v>0</v>
      </c>
      <c r="DP11" s="24">
        <f>$H$40*$H$11/100*12*DP39</f>
        <v>0</v>
      </c>
      <c r="DQ11" s="24">
        <f>$H$40*$H$11/100*12*DQ39</f>
        <v>0</v>
      </c>
      <c r="DR11" s="24">
        <f t="shared" si="22"/>
        <v>0</v>
      </c>
      <c r="DS11" s="24">
        <f>$H$40*$H$11/100*12*DS39</f>
        <v>0</v>
      </c>
      <c r="DT11" s="24">
        <f>$H$40*$H$11/100*12*DT39</f>
        <v>0</v>
      </c>
      <c r="DU11" s="24">
        <f aca="true" t="shared" si="23" ref="DU11:EE11">$H$40*$H$11/100*12*DU39</f>
        <v>0</v>
      </c>
      <c r="DV11" s="24">
        <f t="shared" si="23"/>
        <v>0</v>
      </c>
      <c r="DW11" s="24">
        <f>$H$40*$H$11/100*12*DW39</f>
        <v>0</v>
      </c>
      <c r="DX11" s="24">
        <f>$H$40*$H$11/100*12*DX39</f>
        <v>0</v>
      </c>
      <c r="DY11" s="24">
        <f>$H$40*$H$11/100*12*DY39</f>
        <v>0</v>
      </c>
      <c r="DZ11" s="24">
        <f>$H$40*$H$11/100*12*DZ39</f>
        <v>0</v>
      </c>
      <c r="EA11" s="24">
        <f>$H$40*$H$11/100*12*EA39</f>
        <v>0</v>
      </c>
      <c r="EB11" s="24">
        <f t="shared" si="23"/>
        <v>0</v>
      </c>
      <c r="EC11" s="24">
        <f t="shared" si="23"/>
        <v>0</v>
      </c>
      <c r="ED11" s="24">
        <f t="shared" si="23"/>
        <v>0</v>
      </c>
      <c r="EE11" s="24">
        <f t="shared" si="23"/>
        <v>0</v>
      </c>
      <c r="EF11" s="24">
        <f aca="true" t="shared" si="24" ref="EF11:EK11">$H$40*$H$11/100*12*EF39</f>
        <v>0</v>
      </c>
      <c r="EG11" s="24">
        <f t="shared" si="24"/>
        <v>0</v>
      </c>
      <c r="EH11" s="24">
        <f t="shared" si="24"/>
        <v>0</v>
      </c>
      <c r="EI11" s="24">
        <f t="shared" si="24"/>
        <v>0</v>
      </c>
      <c r="EJ11" s="24">
        <f t="shared" si="24"/>
        <v>0</v>
      </c>
      <c r="EK11" s="24">
        <f t="shared" si="24"/>
        <v>0</v>
      </c>
      <c r="EL11" s="24">
        <f>$H$40*$H$11/100*12*EL39</f>
        <v>0</v>
      </c>
      <c r="EM11" s="24">
        <f>$H$40*$H$11/100*12*EM39</f>
        <v>0</v>
      </c>
      <c r="EN11" s="25" t="s">
        <v>9</v>
      </c>
      <c r="EO11" s="23">
        <v>0</v>
      </c>
      <c r="EP11" s="12">
        <v>0</v>
      </c>
      <c r="EQ11" s="24">
        <f>$H$40*$H$11/100*12*EQ39</f>
        <v>0</v>
      </c>
      <c r="ER11" s="25" t="s">
        <v>9</v>
      </c>
      <c r="ES11" s="23">
        <v>0</v>
      </c>
      <c r="ET11" s="12">
        <v>0</v>
      </c>
      <c r="EU11" s="24">
        <f>$H$40*$H$11/100*12*EU39</f>
        <v>0</v>
      </c>
      <c r="EV11" s="24">
        <f>$H$40*$H$11/100*12*EV39</f>
        <v>0</v>
      </c>
      <c r="EW11" s="24">
        <f>$H$40*$H$11/100*12*EW39</f>
        <v>0</v>
      </c>
      <c r="EX11" s="24">
        <f>$H$40*$H$11/100*12*EX39</f>
        <v>0</v>
      </c>
      <c r="EY11" s="25" t="s">
        <v>9</v>
      </c>
      <c r="EZ11" s="23">
        <v>0</v>
      </c>
      <c r="FA11" s="45">
        <v>0</v>
      </c>
      <c r="FB11" s="24">
        <f aca="true" t="shared" si="25" ref="FB11:FO11">$H$40*$H$11/100*12*FB39</f>
        <v>0</v>
      </c>
      <c r="FC11" s="24">
        <f t="shared" si="25"/>
        <v>0</v>
      </c>
      <c r="FD11" s="24">
        <f t="shared" si="25"/>
        <v>0</v>
      </c>
      <c r="FE11" s="24">
        <f t="shared" si="25"/>
        <v>0</v>
      </c>
      <c r="FF11" s="24">
        <f t="shared" si="25"/>
        <v>0</v>
      </c>
      <c r="FG11" s="24">
        <f t="shared" si="25"/>
        <v>0</v>
      </c>
      <c r="FH11" s="24">
        <f t="shared" si="25"/>
        <v>0</v>
      </c>
      <c r="FI11" s="24">
        <f t="shared" si="25"/>
        <v>0</v>
      </c>
      <c r="FJ11" s="24">
        <f t="shared" si="25"/>
        <v>0</v>
      </c>
      <c r="FK11" s="24">
        <f t="shared" si="25"/>
        <v>0</v>
      </c>
      <c r="FL11" s="24">
        <f t="shared" si="25"/>
        <v>0</v>
      </c>
      <c r="FM11" s="24">
        <f t="shared" si="25"/>
        <v>0</v>
      </c>
      <c r="FN11" s="24">
        <f t="shared" si="25"/>
        <v>0</v>
      </c>
      <c r="FO11" s="24">
        <f t="shared" si="25"/>
        <v>0</v>
      </c>
    </row>
    <row r="12" spans="1:171" ht="12.75">
      <c r="A12" s="63" t="s">
        <v>10</v>
      </c>
      <c r="B12" s="63"/>
      <c r="C12" s="63"/>
      <c r="D12" s="63"/>
      <c r="E12" s="63"/>
      <c r="F12" s="63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 t="s">
        <v>9</v>
      </c>
      <c r="Z12" s="23">
        <v>0</v>
      </c>
      <c r="AA12" s="12">
        <v>0</v>
      </c>
      <c r="AB12" s="24">
        <v>0</v>
      </c>
      <c r="AC12" s="24">
        <v>0</v>
      </c>
      <c r="AD12" s="24">
        <v>0</v>
      </c>
      <c r="AE12" s="24">
        <v>0</v>
      </c>
      <c r="AF12" s="25" t="s">
        <v>9</v>
      </c>
      <c r="AG12" s="23">
        <v>0</v>
      </c>
      <c r="AH12" s="12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5" t="s">
        <v>9</v>
      </c>
      <c r="BF12" s="23">
        <v>0</v>
      </c>
      <c r="BG12" s="12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  <c r="DV12" s="24">
        <v>0</v>
      </c>
      <c r="DW12" s="24">
        <v>0</v>
      </c>
      <c r="DX12" s="24">
        <v>0</v>
      </c>
      <c r="DY12" s="24">
        <v>0</v>
      </c>
      <c r="DZ12" s="24">
        <v>0</v>
      </c>
      <c r="EA12" s="24">
        <v>0</v>
      </c>
      <c r="EB12" s="24">
        <v>0</v>
      </c>
      <c r="EC12" s="24">
        <v>0</v>
      </c>
      <c r="ED12" s="24">
        <v>0</v>
      </c>
      <c r="EE12" s="24">
        <v>0</v>
      </c>
      <c r="EF12" s="24">
        <v>0</v>
      </c>
      <c r="EG12" s="24">
        <v>0</v>
      </c>
      <c r="EH12" s="24">
        <v>0</v>
      </c>
      <c r="EI12" s="24">
        <v>0</v>
      </c>
      <c r="EJ12" s="24">
        <v>0</v>
      </c>
      <c r="EK12" s="24">
        <v>0</v>
      </c>
      <c r="EL12" s="24">
        <v>0</v>
      </c>
      <c r="EM12" s="24">
        <v>0</v>
      </c>
      <c r="EN12" s="25" t="s">
        <v>9</v>
      </c>
      <c r="EO12" s="23">
        <v>0</v>
      </c>
      <c r="EP12" s="12">
        <v>0</v>
      </c>
      <c r="EQ12" s="24">
        <v>0</v>
      </c>
      <c r="ER12" s="25" t="s">
        <v>9</v>
      </c>
      <c r="ES12" s="23">
        <v>0</v>
      </c>
      <c r="ET12" s="12">
        <v>0</v>
      </c>
      <c r="EU12" s="24">
        <v>0</v>
      </c>
      <c r="EV12" s="24">
        <v>0</v>
      </c>
      <c r="EW12" s="24">
        <v>0</v>
      </c>
      <c r="EX12" s="24">
        <v>0</v>
      </c>
      <c r="EY12" s="25" t="s">
        <v>9</v>
      </c>
      <c r="EZ12" s="23">
        <v>0</v>
      </c>
      <c r="FA12" s="45">
        <v>0</v>
      </c>
      <c r="FB12" s="24">
        <v>0</v>
      </c>
      <c r="FC12" s="24">
        <v>0</v>
      </c>
      <c r="FD12" s="24">
        <v>0</v>
      </c>
      <c r="FE12" s="24">
        <v>0</v>
      </c>
      <c r="FF12" s="24">
        <v>0</v>
      </c>
      <c r="FG12" s="24">
        <v>0</v>
      </c>
      <c r="FH12" s="24">
        <v>0</v>
      </c>
      <c r="FI12" s="24">
        <v>0</v>
      </c>
      <c r="FJ12" s="24">
        <v>0</v>
      </c>
      <c r="FK12" s="24">
        <v>0</v>
      </c>
      <c r="FL12" s="24">
        <v>0</v>
      </c>
      <c r="FM12" s="24">
        <v>0</v>
      </c>
      <c r="FN12" s="24">
        <v>0</v>
      </c>
      <c r="FO12" s="24">
        <v>0</v>
      </c>
    </row>
    <row r="13" spans="1:171" ht="12.75">
      <c r="A13" s="63" t="s">
        <v>11</v>
      </c>
      <c r="B13" s="63"/>
      <c r="C13" s="63"/>
      <c r="D13" s="63"/>
      <c r="E13" s="63"/>
      <c r="F13" s="63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 t="s">
        <v>9</v>
      </c>
      <c r="Z13" s="23">
        <v>0</v>
      </c>
      <c r="AA13" s="12">
        <v>0</v>
      </c>
      <c r="AB13" s="24">
        <v>0</v>
      </c>
      <c r="AC13" s="24">
        <v>0</v>
      </c>
      <c r="AD13" s="24">
        <v>0</v>
      </c>
      <c r="AE13" s="24">
        <v>0</v>
      </c>
      <c r="AF13" s="25" t="s">
        <v>9</v>
      </c>
      <c r="AG13" s="23">
        <v>0</v>
      </c>
      <c r="AH13" s="12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5" t="s">
        <v>9</v>
      </c>
      <c r="BF13" s="23">
        <v>0</v>
      </c>
      <c r="BG13" s="12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  <c r="DJ13" s="24">
        <v>0</v>
      </c>
      <c r="DK13" s="24">
        <v>0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4">
        <v>0</v>
      </c>
      <c r="DV13" s="24">
        <v>0</v>
      </c>
      <c r="DW13" s="24">
        <v>0</v>
      </c>
      <c r="DX13" s="24">
        <v>0</v>
      </c>
      <c r="DY13" s="24">
        <v>0</v>
      </c>
      <c r="DZ13" s="24">
        <v>0</v>
      </c>
      <c r="EA13" s="24">
        <v>0</v>
      </c>
      <c r="EB13" s="24">
        <v>0</v>
      </c>
      <c r="EC13" s="24">
        <v>0</v>
      </c>
      <c r="ED13" s="24">
        <v>0</v>
      </c>
      <c r="EE13" s="24">
        <v>0</v>
      </c>
      <c r="EF13" s="24">
        <v>0</v>
      </c>
      <c r="EG13" s="24">
        <v>0</v>
      </c>
      <c r="EH13" s="24">
        <v>0</v>
      </c>
      <c r="EI13" s="24">
        <v>0</v>
      </c>
      <c r="EJ13" s="24">
        <v>0</v>
      </c>
      <c r="EK13" s="24">
        <v>0</v>
      </c>
      <c r="EL13" s="24">
        <v>0</v>
      </c>
      <c r="EM13" s="24">
        <v>0</v>
      </c>
      <c r="EN13" s="25" t="s">
        <v>9</v>
      </c>
      <c r="EO13" s="23">
        <v>0</v>
      </c>
      <c r="EP13" s="12">
        <v>0</v>
      </c>
      <c r="EQ13" s="24">
        <v>0</v>
      </c>
      <c r="ER13" s="25" t="s">
        <v>9</v>
      </c>
      <c r="ES13" s="23">
        <v>0</v>
      </c>
      <c r="ET13" s="12">
        <v>0</v>
      </c>
      <c r="EU13" s="24">
        <v>0</v>
      </c>
      <c r="EV13" s="24">
        <v>0</v>
      </c>
      <c r="EW13" s="24">
        <v>0</v>
      </c>
      <c r="EX13" s="24">
        <v>0</v>
      </c>
      <c r="EY13" s="25" t="s">
        <v>9</v>
      </c>
      <c r="EZ13" s="23">
        <v>0</v>
      </c>
      <c r="FA13" s="45">
        <v>0</v>
      </c>
      <c r="FB13" s="24">
        <v>0</v>
      </c>
      <c r="FC13" s="24">
        <v>0</v>
      </c>
      <c r="FD13" s="24">
        <v>0</v>
      </c>
      <c r="FE13" s="24">
        <v>0</v>
      </c>
      <c r="FF13" s="24">
        <v>0</v>
      </c>
      <c r="FG13" s="24">
        <v>0</v>
      </c>
      <c r="FH13" s="24">
        <v>0</v>
      </c>
      <c r="FI13" s="24">
        <v>0</v>
      </c>
      <c r="FJ13" s="24">
        <v>0</v>
      </c>
      <c r="FK13" s="24">
        <v>0</v>
      </c>
      <c r="FL13" s="24">
        <v>0</v>
      </c>
      <c r="FM13" s="24">
        <v>0</v>
      </c>
      <c r="FN13" s="24">
        <v>0</v>
      </c>
      <c r="FO13" s="24">
        <v>0</v>
      </c>
    </row>
    <row r="14" spans="1:171" ht="12.75">
      <c r="A14" s="63" t="s">
        <v>12</v>
      </c>
      <c r="B14" s="63"/>
      <c r="C14" s="63"/>
      <c r="D14" s="63"/>
      <c r="E14" s="63"/>
      <c r="F14" s="63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 t="s">
        <v>13</v>
      </c>
      <c r="Z14" s="23">
        <v>0</v>
      </c>
      <c r="AA14" s="12">
        <v>0</v>
      </c>
      <c r="AB14" s="24">
        <v>0</v>
      </c>
      <c r="AC14" s="24">
        <v>0</v>
      </c>
      <c r="AD14" s="24">
        <v>0</v>
      </c>
      <c r="AE14" s="24">
        <v>0</v>
      </c>
      <c r="AF14" s="25" t="s">
        <v>13</v>
      </c>
      <c r="AG14" s="23">
        <v>0</v>
      </c>
      <c r="AH14" s="12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5" t="s">
        <v>13</v>
      </c>
      <c r="BF14" s="23">
        <v>0</v>
      </c>
      <c r="BG14" s="12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4">
        <v>0</v>
      </c>
      <c r="DV14" s="24">
        <v>0</v>
      </c>
      <c r="DW14" s="24">
        <v>0</v>
      </c>
      <c r="DX14" s="24">
        <v>0</v>
      </c>
      <c r="DY14" s="24">
        <v>0</v>
      </c>
      <c r="DZ14" s="24">
        <v>0</v>
      </c>
      <c r="EA14" s="24">
        <v>0</v>
      </c>
      <c r="EB14" s="24">
        <v>0</v>
      </c>
      <c r="EC14" s="24">
        <v>0</v>
      </c>
      <c r="ED14" s="24">
        <v>0</v>
      </c>
      <c r="EE14" s="24">
        <v>0</v>
      </c>
      <c r="EF14" s="24">
        <v>0</v>
      </c>
      <c r="EG14" s="24">
        <v>0</v>
      </c>
      <c r="EH14" s="24">
        <v>0</v>
      </c>
      <c r="EI14" s="24">
        <v>0</v>
      </c>
      <c r="EJ14" s="24">
        <v>0</v>
      </c>
      <c r="EK14" s="24">
        <v>0</v>
      </c>
      <c r="EL14" s="24">
        <v>0</v>
      </c>
      <c r="EM14" s="24">
        <v>0</v>
      </c>
      <c r="EN14" s="25" t="s">
        <v>13</v>
      </c>
      <c r="EO14" s="23">
        <v>0</v>
      </c>
      <c r="EP14" s="12">
        <v>0</v>
      </c>
      <c r="EQ14" s="24">
        <v>0</v>
      </c>
      <c r="ER14" s="25" t="s">
        <v>13</v>
      </c>
      <c r="ES14" s="23">
        <v>0</v>
      </c>
      <c r="ET14" s="12">
        <v>0</v>
      </c>
      <c r="EU14" s="24">
        <v>0</v>
      </c>
      <c r="EV14" s="24">
        <v>0</v>
      </c>
      <c r="EW14" s="24">
        <v>0</v>
      </c>
      <c r="EX14" s="24">
        <v>0</v>
      </c>
      <c r="EY14" s="25" t="s">
        <v>13</v>
      </c>
      <c r="EZ14" s="23">
        <v>0</v>
      </c>
      <c r="FA14" s="45">
        <v>0</v>
      </c>
      <c r="FB14" s="24">
        <v>0</v>
      </c>
      <c r="FC14" s="24">
        <v>0</v>
      </c>
      <c r="FD14" s="24">
        <v>0</v>
      </c>
      <c r="FE14" s="24">
        <v>0</v>
      </c>
      <c r="FF14" s="24">
        <v>0</v>
      </c>
      <c r="FG14" s="24">
        <v>0</v>
      </c>
      <c r="FH14" s="24">
        <v>0</v>
      </c>
      <c r="FI14" s="24">
        <v>0</v>
      </c>
      <c r="FJ14" s="24">
        <v>0</v>
      </c>
      <c r="FK14" s="24">
        <v>0</v>
      </c>
      <c r="FL14" s="24">
        <v>0</v>
      </c>
      <c r="FM14" s="24">
        <v>0</v>
      </c>
      <c r="FN14" s="24">
        <v>0</v>
      </c>
      <c r="FO14" s="24">
        <v>0</v>
      </c>
    </row>
    <row r="15" spans="1:171" ht="23.25" customHeight="1">
      <c r="A15" s="66" t="s">
        <v>14</v>
      </c>
      <c r="B15" s="66"/>
      <c r="C15" s="66"/>
      <c r="D15" s="66"/>
      <c r="E15" s="66"/>
      <c r="F15" s="66"/>
      <c r="G15" s="11"/>
      <c r="H15" s="8">
        <f>SUM(H16:H21)</f>
        <v>51.41294050776808</v>
      </c>
      <c r="I15" s="39">
        <f aca="true" t="shared" si="26" ref="I15:W15">SUM(I16:I23)</f>
        <v>5.050000000000001</v>
      </c>
      <c r="J15" s="21">
        <f t="shared" si="26"/>
        <v>35347.979999999996</v>
      </c>
      <c r="K15" s="21">
        <f t="shared" si="26"/>
        <v>36026.7</v>
      </c>
      <c r="L15" s="21">
        <f t="shared" si="26"/>
        <v>38359.8</v>
      </c>
      <c r="M15" s="21">
        <f t="shared" si="26"/>
        <v>32190.720000000005</v>
      </c>
      <c r="N15" s="21">
        <f t="shared" si="26"/>
        <v>57085.20000000001</v>
      </c>
      <c r="O15" s="21">
        <f t="shared" si="26"/>
        <v>30342.420000000002</v>
      </c>
      <c r="P15" s="21">
        <f t="shared" si="26"/>
        <v>29572.800000000003</v>
      </c>
      <c r="Q15" s="21">
        <f t="shared" si="26"/>
        <v>45940.86000000001</v>
      </c>
      <c r="R15" s="21">
        <f t="shared" si="26"/>
        <v>8938.5</v>
      </c>
      <c r="S15" s="21">
        <f t="shared" si="26"/>
        <v>9768.720000000001</v>
      </c>
      <c r="T15" s="21">
        <f t="shared" si="26"/>
        <v>8374.919999999998</v>
      </c>
      <c r="U15" s="21">
        <f t="shared" si="26"/>
        <v>6896.280000000001</v>
      </c>
      <c r="V15" s="21">
        <f t="shared" si="26"/>
        <v>8950.62</v>
      </c>
      <c r="W15" s="21">
        <f t="shared" si="26"/>
        <v>32936.1</v>
      </c>
      <c r="X15" s="21">
        <f>SUM(X16:X23)</f>
        <v>13719.84</v>
      </c>
      <c r="Y15" s="26"/>
      <c r="Z15" s="20">
        <f>SUM(Z16:Z21)</f>
        <v>51.41294050776808</v>
      </c>
      <c r="AA15" s="39">
        <f>SUM(AA16:AA23)</f>
        <v>5.050000000000001</v>
      </c>
      <c r="AB15" s="21">
        <f>SUM(AB16:AB23)</f>
        <v>30269.700000000004</v>
      </c>
      <c r="AC15" s="20">
        <f>SUM(AC16:AC23)</f>
        <v>30057.600000000006</v>
      </c>
      <c r="AD15" s="21">
        <f>SUM(AD16:AD23)</f>
        <v>49716.240000000005</v>
      </c>
      <c r="AE15" s="21">
        <f>SUM(AE16:AE23)</f>
        <v>51122.16</v>
      </c>
      <c r="AF15" s="26"/>
      <c r="AG15" s="20">
        <f>SUM(AG16:AG21)</f>
        <v>51.41294050776808</v>
      </c>
      <c r="AH15" s="39">
        <f aca="true" t="shared" si="27" ref="AH15:AT15">SUM(AH16:AH23)</f>
        <v>8.770000000000001</v>
      </c>
      <c r="AI15" s="20">
        <f t="shared" si="27"/>
        <v>78824.76000000001</v>
      </c>
      <c r="AJ15" s="20">
        <f t="shared" si="27"/>
        <v>55819.295999999995</v>
      </c>
      <c r="AK15" s="20">
        <f t="shared" si="27"/>
        <v>58871.255999999994</v>
      </c>
      <c r="AL15" s="20">
        <f t="shared" si="27"/>
        <v>53998.644</v>
      </c>
      <c r="AM15" s="20">
        <f t="shared" si="27"/>
        <v>51599.172000000006</v>
      </c>
      <c r="AN15" s="20">
        <f t="shared" si="27"/>
        <v>55787.724</v>
      </c>
      <c r="AO15" s="20">
        <f t="shared" si="27"/>
        <v>57176.892</v>
      </c>
      <c r="AP15" s="20">
        <f t="shared" si="27"/>
        <v>61670.64</v>
      </c>
      <c r="AQ15" s="20">
        <f t="shared" si="27"/>
        <v>60344.615999999995</v>
      </c>
      <c r="AR15" s="21">
        <f t="shared" si="27"/>
        <v>78614.28</v>
      </c>
      <c r="AS15" s="21">
        <f t="shared" si="27"/>
        <v>76551.576</v>
      </c>
      <c r="AT15" s="20">
        <f t="shared" si="27"/>
        <v>69468.924</v>
      </c>
      <c r="AU15" s="20">
        <f aca="true" t="shared" si="28" ref="AU15:AZ15">SUM(AU16:AU23)</f>
        <v>76341.09599999999</v>
      </c>
      <c r="AV15" s="21">
        <f t="shared" si="28"/>
        <v>35308.02</v>
      </c>
      <c r="AW15" s="21">
        <f t="shared" si="28"/>
        <v>34697.628</v>
      </c>
      <c r="AX15" s="20">
        <f t="shared" si="28"/>
        <v>58566.060000000005</v>
      </c>
      <c r="AY15" s="21">
        <f t="shared" si="28"/>
        <v>16996.26</v>
      </c>
      <c r="AZ15" s="21">
        <f t="shared" si="28"/>
        <v>53830.26</v>
      </c>
      <c r="BA15" s="20">
        <f>SUM(BA16:BA23)</f>
        <v>36297.276</v>
      </c>
      <c r="BB15" s="21">
        <f>SUM(BB16:BB23)</f>
        <v>47315.904</v>
      </c>
      <c r="BC15" s="21">
        <f>SUM(BC16:BC23)</f>
        <v>74888.78400000001</v>
      </c>
      <c r="BD15" s="20">
        <f>SUM(BD16:BD23)</f>
        <v>76330.572</v>
      </c>
      <c r="BE15" s="26"/>
      <c r="BF15" s="20">
        <f>SUM(BF16:BF21)</f>
        <v>51.41294050776808</v>
      </c>
      <c r="BG15" s="39">
        <f aca="true" t="shared" si="29" ref="BG15:BS15">SUM(BG16:BG23)</f>
        <v>8.770000000000001</v>
      </c>
      <c r="BH15" s="20">
        <f t="shared" si="29"/>
        <v>20890.14</v>
      </c>
      <c r="BI15" s="20">
        <f t="shared" si="29"/>
        <v>28783.14</v>
      </c>
      <c r="BJ15" s="20">
        <f t="shared" si="29"/>
        <v>49925.856</v>
      </c>
      <c r="BK15" s="20">
        <f t="shared" si="29"/>
        <v>53977.596</v>
      </c>
      <c r="BL15" s="20">
        <f t="shared" si="29"/>
        <v>54356.46000000001</v>
      </c>
      <c r="BM15" s="20">
        <f t="shared" si="29"/>
        <v>55661.436</v>
      </c>
      <c r="BN15" s="20">
        <f t="shared" si="29"/>
        <v>54472.224</v>
      </c>
      <c r="BO15" s="20">
        <f t="shared" si="29"/>
        <v>54524.844000000005</v>
      </c>
      <c r="BP15" s="20">
        <f t="shared" si="29"/>
        <v>55871.916</v>
      </c>
      <c r="BQ15" s="20">
        <f t="shared" si="29"/>
        <v>54398.556</v>
      </c>
      <c r="BR15" s="20">
        <f t="shared" si="29"/>
        <v>54587.988000000005</v>
      </c>
      <c r="BS15" s="20">
        <f t="shared" si="29"/>
        <v>54398.556</v>
      </c>
      <c r="BT15" s="20">
        <f aca="true" t="shared" si="30" ref="BT15:BY15">SUM(BT16:BT23)</f>
        <v>54167.028000000006</v>
      </c>
      <c r="BU15" s="20">
        <f t="shared" si="30"/>
        <v>53598.732</v>
      </c>
      <c r="BV15" s="20">
        <f t="shared" si="30"/>
        <v>55124.71199999999</v>
      </c>
      <c r="BW15" s="20">
        <f t="shared" si="30"/>
        <v>54535.36800000001</v>
      </c>
      <c r="BX15" s="20">
        <f t="shared" si="30"/>
        <v>55945.584</v>
      </c>
      <c r="BY15" s="20">
        <f t="shared" si="30"/>
        <v>57292.655999999995</v>
      </c>
      <c r="BZ15" s="20">
        <f aca="true" t="shared" si="31" ref="BZ15:CG15">SUM(BZ16:BZ23)</f>
        <v>54398.556</v>
      </c>
      <c r="CA15" s="20">
        <f t="shared" si="31"/>
        <v>42906.348</v>
      </c>
      <c r="CB15" s="20">
        <f t="shared" si="31"/>
        <v>40622.64</v>
      </c>
      <c r="CC15" s="20">
        <f t="shared" si="31"/>
        <v>35886.840000000004</v>
      </c>
      <c r="CD15" s="20">
        <f t="shared" si="31"/>
        <v>53114.628000000004</v>
      </c>
      <c r="CE15" s="20">
        <f t="shared" si="31"/>
        <v>54009.16800000001</v>
      </c>
      <c r="CF15" s="20">
        <f t="shared" si="31"/>
        <v>55208.904</v>
      </c>
      <c r="CG15" s="20">
        <f t="shared" si="31"/>
        <v>57871.476</v>
      </c>
      <c r="CH15" s="20">
        <f aca="true" t="shared" si="32" ref="CH15:CW15">SUM(CH16:CH23)</f>
        <v>52577.90400000001</v>
      </c>
      <c r="CI15" s="20">
        <f t="shared" si="32"/>
        <v>42937.92</v>
      </c>
      <c r="CJ15" s="20">
        <f t="shared" si="32"/>
        <v>51262.404</v>
      </c>
      <c r="CK15" s="20">
        <f t="shared" si="32"/>
        <v>47210.664000000004</v>
      </c>
      <c r="CL15" s="20">
        <f aca="true" t="shared" si="33" ref="CL15:CS15">SUM(CL16:CL23)</f>
        <v>54440.652</v>
      </c>
      <c r="CM15" s="20">
        <f t="shared" si="33"/>
        <v>55061.568</v>
      </c>
      <c r="CN15" s="20">
        <f t="shared" si="33"/>
        <v>54030.216</v>
      </c>
      <c r="CO15" s="20">
        <f t="shared" si="33"/>
        <v>74667.78</v>
      </c>
      <c r="CP15" s="20">
        <f t="shared" si="33"/>
        <v>55892.96400000001</v>
      </c>
      <c r="CQ15" s="20">
        <f t="shared" si="33"/>
        <v>55124.71199999999</v>
      </c>
      <c r="CR15" s="20">
        <f t="shared" si="33"/>
        <v>54977.376000000004</v>
      </c>
      <c r="CS15" s="20">
        <f t="shared" si="33"/>
        <v>35434.308000000005</v>
      </c>
      <c r="CT15" s="20">
        <f t="shared" si="32"/>
        <v>35244.876000000004</v>
      </c>
      <c r="CU15" s="20">
        <f t="shared" si="32"/>
        <v>35918.412000000004</v>
      </c>
      <c r="CV15" s="20">
        <f t="shared" si="32"/>
        <v>55419.384000000005</v>
      </c>
      <c r="CW15" s="20">
        <f t="shared" si="32"/>
        <v>55051.044</v>
      </c>
      <c r="CX15" s="20">
        <f aca="true" t="shared" si="34" ref="CX15:DD15">SUM(CX16:CX23)</f>
        <v>57061.128000000004</v>
      </c>
      <c r="CY15" s="20">
        <f t="shared" si="34"/>
        <v>75583.36800000002</v>
      </c>
      <c r="CZ15" s="20">
        <f t="shared" si="34"/>
        <v>76056.948</v>
      </c>
      <c r="DA15" s="20">
        <f t="shared" si="34"/>
        <v>55008.94800000001</v>
      </c>
      <c r="DB15" s="20">
        <f t="shared" si="34"/>
        <v>55577.244000000006</v>
      </c>
      <c r="DC15" s="20">
        <f t="shared" si="34"/>
        <v>54251.22</v>
      </c>
      <c r="DD15" s="20">
        <f t="shared" si="34"/>
        <v>60165.70800000001</v>
      </c>
      <c r="DE15" s="20">
        <f aca="true" t="shared" si="35" ref="DE15:DR15">SUM(DE16:DE23)</f>
        <v>30540.648</v>
      </c>
      <c r="DF15" s="20">
        <f t="shared" si="35"/>
        <v>12228.888</v>
      </c>
      <c r="DG15" s="20">
        <f t="shared" si="35"/>
        <v>40591.068</v>
      </c>
      <c r="DH15" s="20">
        <f t="shared" si="35"/>
        <v>14523.119999999999</v>
      </c>
      <c r="DI15" s="20">
        <f t="shared" si="35"/>
        <v>16859.448</v>
      </c>
      <c r="DJ15" s="20">
        <f t="shared" si="35"/>
        <v>55892.96400000001</v>
      </c>
      <c r="DK15" s="20">
        <f t="shared" si="35"/>
        <v>54398.556</v>
      </c>
      <c r="DL15" s="20">
        <f t="shared" si="35"/>
        <v>54556.416</v>
      </c>
      <c r="DM15" s="20">
        <f t="shared" si="35"/>
        <v>34781.82</v>
      </c>
      <c r="DN15" s="20">
        <f>SUM(DN16:DN23)</f>
        <v>54482.74800000001</v>
      </c>
      <c r="DO15" s="20">
        <f>SUM(DO16:DO23)</f>
        <v>54514.32</v>
      </c>
      <c r="DP15" s="20">
        <f>SUM(DP16:DP23)</f>
        <v>54230.17199999999</v>
      </c>
      <c r="DQ15" s="20">
        <f>SUM(DQ16:DQ23)</f>
        <v>54956.32800000001</v>
      </c>
      <c r="DR15" s="20">
        <f t="shared" si="35"/>
        <v>53872.356</v>
      </c>
      <c r="DS15" s="20">
        <f>SUM(DS16:DS23)</f>
        <v>54145.98</v>
      </c>
      <c r="DT15" s="20">
        <f>SUM(DT16:DT23)</f>
        <v>53619.78</v>
      </c>
      <c r="DU15" s="20">
        <f aca="true" t="shared" si="36" ref="DU15:EE15">SUM(DU16:DU23)</f>
        <v>16080.672000000002</v>
      </c>
      <c r="DV15" s="20">
        <f t="shared" si="36"/>
        <v>62196.84000000001</v>
      </c>
      <c r="DW15" s="20">
        <f>SUM(DW16:DW23)</f>
        <v>54851.088</v>
      </c>
      <c r="DX15" s="20">
        <f>SUM(DX16:DX23)</f>
        <v>21090.096000000005</v>
      </c>
      <c r="DY15" s="20">
        <f>SUM(DY16:DY23)</f>
        <v>35413.26</v>
      </c>
      <c r="DZ15" s="20">
        <f>SUM(DZ16:DZ23)</f>
        <v>16070.148000000001</v>
      </c>
      <c r="EA15" s="20">
        <f>SUM(EA16:EA23)</f>
        <v>54693.228</v>
      </c>
      <c r="EB15" s="20">
        <f t="shared" si="36"/>
        <v>11208.060000000001</v>
      </c>
      <c r="EC15" s="20">
        <f t="shared" si="36"/>
        <v>51462.36</v>
      </c>
      <c r="ED15" s="20">
        <f t="shared" si="36"/>
        <v>61586.44800000001</v>
      </c>
      <c r="EE15" s="20">
        <f t="shared" si="36"/>
        <v>61081.296</v>
      </c>
      <c r="EF15" s="20">
        <f aca="true" t="shared" si="37" ref="EF15:EK15">SUM(EF16:EF23)</f>
        <v>41790.804000000004</v>
      </c>
      <c r="EG15" s="20">
        <f t="shared" si="37"/>
        <v>55766.67600000001</v>
      </c>
      <c r="EH15" s="20">
        <f t="shared" si="37"/>
        <v>35560.596</v>
      </c>
      <c r="EI15" s="20">
        <f t="shared" si="37"/>
        <v>54072.312</v>
      </c>
      <c r="EJ15" s="20">
        <f t="shared" si="37"/>
        <v>55608.81599999999</v>
      </c>
      <c r="EK15" s="20">
        <f t="shared" si="37"/>
        <v>54724.8</v>
      </c>
      <c r="EL15" s="20">
        <f>SUM(EL16:EL23)</f>
        <v>11786.880000000001</v>
      </c>
      <c r="EM15" s="20">
        <f>SUM(EM16:EM23)</f>
        <v>35760.552</v>
      </c>
      <c r="EN15" s="26"/>
      <c r="EO15" s="20">
        <f>SUM(EO16:EO21)</f>
        <v>51.41294050776808</v>
      </c>
      <c r="EP15" s="39">
        <f>SUM(EP16:EP23)</f>
        <v>8.770000000000001</v>
      </c>
      <c r="EQ15" s="20">
        <f>SUM(EQ16:EQ23)</f>
        <v>9397.931999999999</v>
      </c>
      <c r="ER15" s="26"/>
      <c r="ES15" s="20">
        <f>SUM(ES16:ES21)</f>
        <v>51.41294050776808</v>
      </c>
      <c r="ET15" s="39">
        <f>SUM(ET16:ET23)</f>
        <v>8.770000000000001</v>
      </c>
      <c r="EU15" s="20">
        <f>SUM(EU16:EU23)</f>
        <v>35202.78</v>
      </c>
      <c r="EV15" s="20">
        <f>SUM(EV16:EV23)</f>
        <v>54377.50800000001</v>
      </c>
      <c r="EW15" s="20">
        <f>SUM(EW16:EW23)</f>
        <v>22110.924</v>
      </c>
      <c r="EX15" s="20">
        <f>SUM(EX16:EX23)</f>
        <v>52420.044</v>
      </c>
      <c r="EY15" s="26"/>
      <c r="EZ15" s="20">
        <f>SUM(EZ16:EZ21)</f>
        <v>51.41294050776808</v>
      </c>
      <c r="FA15" s="20">
        <f>SUM(FA16:FA23)</f>
        <v>7.75</v>
      </c>
      <c r="FB15" s="20">
        <f aca="true" t="shared" si="38" ref="FB15:FO15">SUM(FB16:FB23)</f>
        <v>51140.7</v>
      </c>
      <c r="FC15" s="20">
        <f t="shared" si="38"/>
        <v>7626.000000000001</v>
      </c>
      <c r="FD15" s="20">
        <f t="shared" si="38"/>
        <v>38678.7</v>
      </c>
      <c r="FE15" s="20">
        <f t="shared" si="38"/>
        <v>48220.5</v>
      </c>
      <c r="FF15" s="20">
        <f t="shared" si="38"/>
        <v>48071.7</v>
      </c>
      <c r="FG15" s="20">
        <f t="shared" si="38"/>
        <v>45067.8</v>
      </c>
      <c r="FH15" s="20">
        <f t="shared" si="38"/>
        <v>49038.899999999994</v>
      </c>
      <c r="FI15" s="20">
        <f t="shared" si="38"/>
        <v>55455.899999999994</v>
      </c>
      <c r="FJ15" s="20">
        <f t="shared" si="38"/>
        <v>54953.7</v>
      </c>
      <c r="FK15" s="20">
        <f t="shared" si="38"/>
        <v>54591</v>
      </c>
      <c r="FL15" s="20">
        <f t="shared" si="38"/>
        <v>10890.3</v>
      </c>
      <c r="FM15" s="20">
        <f t="shared" si="38"/>
        <v>70456.8</v>
      </c>
      <c r="FN15" s="20">
        <f t="shared" si="38"/>
        <v>49271.399999999994</v>
      </c>
      <c r="FO15" s="20">
        <f t="shared" si="38"/>
        <v>23036.1</v>
      </c>
    </row>
    <row r="16" spans="1:171" ht="12.75">
      <c r="A16" s="63" t="s">
        <v>15</v>
      </c>
      <c r="B16" s="63"/>
      <c r="C16" s="63"/>
      <c r="D16" s="63"/>
      <c r="E16" s="63"/>
      <c r="F16" s="63"/>
      <c r="G16" s="9" t="s">
        <v>9</v>
      </c>
      <c r="H16" s="12">
        <v>0.7598226127320953</v>
      </c>
      <c r="I16" s="12">
        <v>0.19</v>
      </c>
      <c r="J16" s="24">
        <f>$I$16*J39*$B$45</f>
        <v>1329.924</v>
      </c>
      <c r="K16" s="24">
        <f aca="true" t="shared" si="39" ref="K16:W16">$I$16*K39*$B$45</f>
        <v>1355.46</v>
      </c>
      <c r="L16" s="24">
        <f t="shared" si="39"/>
        <v>1443.24</v>
      </c>
      <c r="M16" s="24">
        <f t="shared" si="39"/>
        <v>1211.1360000000002</v>
      </c>
      <c r="N16" s="24">
        <f t="shared" si="39"/>
        <v>2147.7599999999998</v>
      </c>
      <c r="O16" s="24">
        <f t="shared" si="39"/>
        <v>1141.596</v>
      </c>
      <c r="P16" s="24">
        <f t="shared" si="39"/>
        <v>1112.6399999999999</v>
      </c>
      <c r="Q16" s="24">
        <f t="shared" si="39"/>
        <v>1728.4680000000003</v>
      </c>
      <c r="R16" s="24">
        <f t="shared" si="39"/>
        <v>336.29999999999995</v>
      </c>
      <c r="S16" s="24">
        <f t="shared" si="39"/>
        <v>367.53599999999994</v>
      </c>
      <c r="T16" s="24">
        <f t="shared" si="39"/>
        <v>315.096</v>
      </c>
      <c r="U16" s="24">
        <f t="shared" si="39"/>
        <v>259.464</v>
      </c>
      <c r="V16" s="24">
        <f t="shared" si="39"/>
        <v>336.756</v>
      </c>
      <c r="W16" s="24">
        <f t="shared" si="39"/>
        <v>1239.18</v>
      </c>
      <c r="X16" s="24">
        <f>$I$16*X39*$B$45</f>
        <v>516.192</v>
      </c>
      <c r="Y16" s="25" t="s">
        <v>9</v>
      </c>
      <c r="Z16" s="23">
        <v>0.7598226127320953</v>
      </c>
      <c r="AA16" s="12">
        <v>0.19</v>
      </c>
      <c r="AB16" s="24">
        <f>$AA$16*AB39*$B$45</f>
        <v>1138.8600000000001</v>
      </c>
      <c r="AC16" s="24">
        <f>$AA$16*AC39*$B$45</f>
        <v>1130.8799999999999</v>
      </c>
      <c r="AD16" s="24">
        <f>$AA$16*AD39*$B$45</f>
        <v>1870.5120000000002</v>
      </c>
      <c r="AE16" s="24">
        <f>$AA$16*AE39*$B$45</f>
        <v>1923.4080000000004</v>
      </c>
      <c r="AF16" s="25" t="s">
        <v>9</v>
      </c>
      <c r="AG16" s="23">
        <v>0.7598226127320953</v>
      </c>
      <c r="AH16" s="12">
        <v>0.21</v>
      </c>
      <c r="AI16" s="24">
        <f>$AH$16*$B$45*AI39</f>
        <v>1887.48</v>
      </c>
      <c r="AJ16" s="24">
        <f aca="true" t="shared" si="40" ref="AJ16:BD16">$AH$16*$B$45*AJ39</f>
        <v>1336.608</v>
      </c>
      <c r="AK16" s="24">
        <f t="shared" si="40"/>
        <v>1409.6879999999999</v>
      </c>
      <c r="AL16" s="24">
        <f t="shared" si="40"/>
        <v>1293.0120000000002</v>
      </c>
      <c r="AM16" s="24">
        <f t="shared" si="40"/>
        <v>1235.556</v>
      </c>
      <c r="AN16" s="24">
        <f t="shared" si="40"/>
        <v>1335.852</v>
      </c>
      <c r="AO16" s="24">
        <f t="shared" si="40"/>
        <v>1369.116</v>
      </c>
      <c r="AP16" s="24">
        <f t="shared" si="40"/>
        <v>1476.72</v>
      </c>
      <c r="AQ16" s="24">
        <f t="shared" si="40"/>
        <v>1444.9679999999998</v>
      </c>
      <c r="AR16" s="24">
        <f t="shared" si="40"/>
        <v>1882.44</v>
      </c>
      <c r="AS16" s="24">
        <f t="shared" si="40"/>
        <v>1833.048</v>
      </c>
      <c r="AT16" s="24">
        <f t="shared" si="40"/>
        <v>1663.452</v>
      </c>
      <c r="AU16" s="24">
        <f t="shared" si="40"/>
        <v>1828.008</v>
      </c>
      <c r="AV16" s="24">
        <f t="shared" si="40"/>
        <v>845.46</v>
      </c>
      <c r="AW16" s="24">
        <f t="shared" si="40"/>
        <v>830.8439999999999</v>
      </c>
      <c r="AX16" s="24">
        <f t="shared" si="40"/>
        <v>1402.38</v>
      </c>
      <c r="AY16" s="24">
        <f t="shared" si="40"/>
        <v>406.98</v>
      </c>
      <c r="AZ16" s="24">
        <f t="shared" si="40"/>
        <v>1288.98</v>
      </c>
      <c r="BA16" s="24">
        <f t="shared" si="40"/>
        <v>869.1479999999999</v>
      </c>
      <c r="BB16" s="24">
        <f t="shared" si="40"/>
        <v>1132.992</v>
      </c>
      <c r="BC16" s="24">
        <f t="shared" si="40"/>
        <v>1793.232</v>
      </c>
      <c r="BD16" s="24">
        <f t="shared" si="40"/>
        <v>1827.7559999999999</v>
      </c>
      <c r="BE16" s="25" t="s">
        <v>9</v>
      </c>
      <c r="BF16" s="23">
        <v>0.7598226127320953</v>
      </c>
      <c r="BG16" s="12">
        <v>0.21</v>
      </c>
      <c r="BH16" s="24">
        <f aca="true" t="shared" si="41" ref="BH16:CM16">$BG$16*BH39*$B$45</f>
        <v>500.2199999999999</v>
      </c>
      <c r="BI16" s="24">
        <f t="shared" si="41"/>
        <v>689.2199999999999</v>
      </c>
      <c r="BJ16" s="24">
        <f t="shared" si="41"/>
        <v>1195.4879999999998</v>
      </c>
      <c r="BK16" s="24">
        <f t="shared" si="41"/>
        <v>1292.5079999999998</v>
      </c>
      <c r="BL16" s="24">
        <f t="shared" si="41"/>
        <v>1301.58</v>
      </c>
      <c r="BM16" s="24">
        <f t="shared" si="41"/>
        <v>1332.828</v>
      </c>
      <c r="BN16" s="24">
        <f t="shared" si="41"/>
        <v>1304.3519999999999</v>
      </c>
      <c r="BO16" s="24">
        <f t="shared" si="41"/>
        <v>1305.612</v>
      </c>
      <c r="BP16" s="24">
        <f t="shared" si="41"/>
        <v>1337.868</v>
      </c>
      <c r="BQ16" s="24">
        <f t="shared" si="41"/>
        <v>1302.588</v>
      </c>
      <c r="BR16" s="24">
        <f t="shared" si="41"/>
        <v>1307.124</v>
      </c>
      <c r="BS16" s="24">
        <f t="shared" si="41"/>
        <v>1302.588</v>
      </c>
      <c r="BT16" s="24">
        <f t="shared" si="41"/>
        <v>1297.044</v>
      </c>
      <c r="BU16" s="24">
        <f t="shared" si="41"/>
        <v>1283.4360000000001</v>
      </c>
      <c r="BV16" s="24">
        <f t="shared" si="41"/>
        <v>1319.9759999999999</v>
      </c>
      <c r="BW16" s="24">
        <f t="shared" si="41"/>
        <v>1305.864</v>
      </c>
      <c r="BX16" s="24">
        <f t="shared" si="41"/>
        <v>1339.632</v>
      </c>
      <c r="BY16" s="24">
        <f t="shared" si="41"/>
        <v>1371.888</v>
      </c>
      <c r="BZ16" s="24">
        <f t="shared" si="41"/>
        <v>1302.588</v>
      </c>
      <c r="CA16" s="24">
        <f t="shared" si="41"/>
        <v>1027.404</v>
      </c>
      <c r="CB16" s="24">
        <f t="shared" si="41"/>
        <v>972.72</v>
      </c>
      <c r="CC16" s="24">
        <f t="shared" si="41"/>
        <v>859.3199999999999</v>
      </c>
      <c r="CD16" s="24">
        <f t="shared" si="41"/>
        <v>1271.844</v>
      </c>
      <c r="CE16" s="24">
        <f t="shared" si="41"/>
        <v>1293.2640000000001</v>
      </c>
      <c r="CF16" s="24">
        <f t="shared" si="41"/>
        <v>1321.992</v>
      </c>
      <c r="CG16" s="24">
        <f t="shared" si="41"/>
        <v>1385.7479999999998</v>
      </c>
      <c r="CH16" s="24">
        <f t="shared" si="41"/>
        <v>1258.992</v>
      </c>
      <c r="CI16" s="24">
        <f t="shared" si="41"/>
        <v>1028.1599999999999</v>
      </c>
      <c r="CJ16" s="24">
        <f t="shared" si="41"/>
        <v>1227.492</v>
      </c>
      <c r="CK16" s="24">
        <f t="shared" si="41"/>
        <v>1130.472</v>
      </c>
      <c r="CL16" s="24">
        <f t="shared" si="41"/>
        <v>1303.5959999999998</v>
      </c>
      <c r="CM16" s="24">
        <f t="shared" si="41"/>
        <v>1318.464</v>
      </c>
      <c r="CN16" s="24">
        <f aca="true" t="shared" si="42" ref="CN16:DS16">$BG$16*CN39*$B$45</f>
        <v>1293.768</v>
      </c>
      <c r="CO16" s="24">
        <f t="shared" si="42"/>
        <v>1787.94</v>
      </c>
      <c r="CP16" s="24">
        <f t="shared" si="42"/>
        <v>1338.372</v>
      </c>
      <c r="CQ16" s="24">
        <f t="shared" si="42"/>
        <v>1319.9759999999999</v>
      </c>
      <c r="CR16" s="24">
        <f t="shared" si="42"/>
        <v>1316.4479999999999</v>
      </c>
      <c r="CS16" s="24">
        <f t="shared" si="42"/>
        <v>848.4839999999999</v>
      </c>
      <c r="CT16" s="24">
        <f t="shared" si="42"/>
        <v>843.9479999999999</v>
      </c>
      <c r="CU16" s="24">
        <f t="shared" si="42"/>
        <v>860.076</v>
      </c>
      <c r="CV16" s="24">
        <f t="shared" si="42"/>
        <v>1327.032</v>
      </c>
      <c r="CW16" s="24">
        <f t="shared" si="42"/>
        <v>1318.212</v>
      </c>
      <c r="CX16" s="24">
        <f t="shared" si="42"/>
        <v>1366.344</v>
      </c>
      <c r="CY16" s="24">
        <f t="shared" si="42"/>
        <v>1809.864</v>
      </c>
      <c r="CZ16" s="24">
        <f t="shared" si="42"/>
        <v>1821.204</v>
      </c>
      <c r="DA16" s="24">
        <f t="shared" si="42"/>
        <v>1317.2040000000002</v>
      </c>
      <c r="DB16" s="24">
        <f t="shared" si="42"/>
        <v>1330.812</v>
      </c>
      <c r="DC16" s="24">
        <f t="shared" si="42"/>
        <v>1299.06</v>
      </c>
      <c r="DD16" s="24">
        <f t="shared" si="42"/>
        <v>1440.684</v>
      </c>
      <c r="DE16" s="24">
        <f t="shared" si="42"/>
        <v>731.3039999999999</v>
      </c>
      <c r="DF16" s="24">
        <f t="shared" si="42"/>
        <v>292.824</v>
      </c>
      <c r="DG16" s="24">
        <f t="shared" si="42"/>
        <v>971.9639999999999</v>
      </c>
      <c r="DH16" s="24">
        <f t="shared" si="42"/>
        <v>347.76</v>
      </c>
      <c r="DI16" s="24">
        <f t="shared" si="42"/>
        <v>403.70399999999995</v>
      </c>
      <c r="DJ16" s="24">
        <f t="shared" si="42"/>
        <v>1338.372</v>
      </c>
      <c r="DK16" s="24">
        <f t="shared" si="42"/>
        <v>1302.588</v>
      </c>
      <c r="DL16" s="24">
        <f t="shared" si="42"/>
        <v>1306.368</v>
      </c>
      <c r="DM16" s="24">
        <f t="shared" si="42"/>
        <v>832.86</v>
      </c>
      <c r="DN16" s="24">
        <f t="shared" si="42"/>
        <v>1304.604</v>
      </c>
      <c r="DO16" s="24">
        <f t="shared" si="42"/>
        <v>1305.3600000000001</v>
      </c>
      <c r="DP16" s="24">
        <f t="shared" si="42"/>
        <v>1298.5559999999998</v>
      </c>
      <c r="DQ16" s="24">
        <f t="shared" si="42"/>
        <v>1315.944</v>
      </c>
      <c r="DR16" s="24">
        <f t="shared" si="42"/>
        <v>1289.9879999999998</v>
      </c>
      <c r="DS16" s="24">
        <f t="shared" si="42"/>
        <v>1296.54</v>
      </c>
      <c r="DT16" s="24">
        <f aca="true" t="shared" si="43" ref="DT16:EK16">$BG$16*DT39*$B$45</f>
        <v>1283.9399999999998</v>
      </c>
      <c r="DU16" s="24">
        <f t="shared" si="43"/>
        <v>385.05600000000004</v>
      </c>
      <c r="DV16" s="24">
        <f t="shared" si="43"/>
        <v>1489.32</v>
      </c>
      <c r="DW16" s="24">
        <f t="shared" si="43"/>
        <v>1313.4240000000002</v>
      </c>
      <c r="DX16" s="24">
        <f t="shared" si="43"/>
        <v>505.00800000000004</v>
      </c>
      <c r="DY16" s="24">
        <f t="shared" si="43"/>
        <v>847.9799999999999</v>
      </c>
      <c r="DZ16" s="24">
        <f t="shared" si="43"/>
        <v>384.8039999999999</v>
      </c>
      <c r="EA16" s="24">
        <f t="shared" si="43"/>
        <v>1309.644</v>
      </c>
      <c r="EB16" s="24">
        <f t="shared" si="43"/>
        <v>268.38</v>
      </c>
      <c r="EC16" s="24">
        <f t="shared" si="43"/>
        <v>1232.28</v>
      </c>
      <c r="ED16" s="24">
        <f t="shared" si="43"/>
        <v>1474.7040000000002</v>
      </c>
      <c r="EE16" s="24">
        <f t="shared" si="43"/>
        <v>1462.6079999999997</v>
      </c>
      <c r="EF16" s="24">
        <f t="shared" si="43"/>
        <v>1000.692</v>
      </c>
      <c r="EG16" s="24">
        <f t="shared" si="43"/>
        <v>1335.348</v>
      </c>
      <c r="EH16" s="24">
        <f t="shared" si="43"/>
        <v>851.5079999999998</v>
      </c>
      <c r="EI16" s="24">
        <f t="shared" si="43"/>
        <v>1294.7759999999998</v>
      </c>
      <c r="EJ16" s="24">
        <f t="shared" si="43"/>
        <v>1331.5679999999998</v>
      </c>
      <c r="EK16" s="24">
        <f t="shared" si="43"/>
        <v>1310.4</v>
      </c>
      <c r="EL16" s="24">
        <f>$BG$16*EL39*$B$45</f>
        <v>282.24</v>
      </c>
      <c r="EM16" s="24">
        <f>$BG$16*EM39*$B$45</f>
        <v>856.296</v>
      </c>
      <c r="EN16" s="25" t="s">
        <v>9</v>
      </c>
      <c r="EO16" s="23">
        <v>0.7598226127320953</v>
      </c>
      <c r="EP16" s="12">
        <v>0.21</v>
      </c>
      <c r="EQ16" s="24">
        <f>$EP$16*$B$45*EQ39</f>
        <v>225.036</v>
      </c>
      <c r="ER16" s="25" t="s">
        <v>9</v>
      </c>
      <c r="ES16" s="23">
        <v>0.7598226127320953</v>
      </c>
      <c r="ET16" s="12">
        <v>0.21</v>
      </c>
      <c r="EU16" s="24">
        <f>$ET$16*$B$45*EU39</f>
        <v>842.94</v>
      </c>
      <c r="EV16" s="24">
        <f>$ET$16*$B$45*EV39</f>
        <v>1302.084</v>
      </c>
      <c r="EW16" s="24">
        <f>$ET$16*$B$45*EW39</f>
        <v>529.452</v>
      </c>
      <c r="EX16" s="24">
        <f>$ET$16*$B$45*EX39</f>
        <v>1255.212</v>
      </c>
      <c r="EY16" s="25" t="s">
        <v>9</v>
      </c>
      <c r="EZ16" s="23">
        <v>0.7598226127320953</v>
      </c>
      <c r="FA16" s="12">
        <v>0</v>
      </c>
      <c r="FB16" s="24">
        <f aca="true" t="shared" si="44" ref="FB16:FO16">$FA$16*FB39*$B$45</f>
        <v>0</v>
      </c>
      <c r="FC16" s="24">
        <f t="shared" si="44"/>
        <v>0</v>
      </c>
      <c r="FD16" s="24">
        <f t="shared" si="44"/>
        <v>0</v>
      </c>
      <c r="FE16" s="24">
        <f t="shared" si="44"/>
        <v>0</v>
      </c>
      <c r="FF16" s="24">
        <f t="shared" si="44"/>
        <v>0</v>
      </c>
      <c r="FG16" s="24">
        <f t="shared" si="44"/>
        <v>0</v>
      </c>
      <c r="FH16" s="24">
        <f t="shared" si="44"/>
        <v>0</v>
      </c>
      <c r="FI16" s="24">
        <f t="shared" si="44"/>
        <v>0</v>
      </c>
      <c r="FJ16" s="24">
        <f t="shared" si="44"/>
        <v>0</v>
      </c>
      <c r="FK16" s="24">
        <f t="shared" si="44"/>
        <v>0</v>
      </c>
      <c r="FL16" s="24">
        <f t="shared" si="44"/>
        <v>0</v>
      </c>
      <c r="FM16" s="24">
        <f t="shared" si="44"/>
        <v>0</v>
      </c>
      <c r="FN16" s="24">
        <f t="shared" si="44"/>
        <v>0</v>
      </c>
      <c r="FO16" s="24">
        <f t="shared" si="44"/>
        <v>0</v>
      </c>
    </row>
    <row r="17" spans="1:171" ht="12.75">
      <c r="A17" s="63" t="s">
        <v>16</v>
      </c>
      <c r="B17" s="63"/>
      <c r="C17" s="63"/>
      <c r="D17" s="63"/>
      <c r="E17" s="63"/>
      <c r="F17" s="63"/>
      <c r="G17" s="9" t="s">
        <v>9</v>
      </c>
      <c r="H17" s="12">
        <v>6.63867871352785</v>
      </c>
      <c r="I17" s="12">
        <v>0.56</v>
      </c>
      <c r="J17" s="24">
        <f>$I$17*J39*$B$45</f>
        <v>3919.7760000000003</v>
      </c>
      <c r="K17" s="24">
        <f aca="true" t="shared" si="45" ref="K17:W17">$I$17*K39*$B$45</f>
        <v>3995.04</v>
      </c>
      <c r="L17" s="24">
        <f t="shared" si="45"/>
        <v>4253.76</v>
      </c>
      <c r="M17" s="24">
        <f t="shared" si="45"/>
        <v>3569.6640000000007</v>
      </c>
      <c r="N17" s="24">
        <f t="shared" si="45"/>
        <v>6330.240000000002</v>
      </c>
      <c r="O17" s="24">
        <f t="shared" si="45"/>
        <v>3364.7039999999997</v>
      </c>
      <c r="P17" s="24">
        <f t="shared" si="45"/>
        <v>3279.3600000000006</v>
      </c>
      <c r="Q17" s="24">
        <f t="shared" si="45"/>
        <v>5094.432000000001</v>
      </c>
      <c r="R17" s="24">
        <f t="shared" si="45"/>
        <v>991.2</v>
      </c>
      <c r="S17" s="24">
        <f t="shared" si="45"/>
        <v>1083.2640000000001</v>
      </c>
      <c r="T17" s="24">
        <f t="shared" si="45"/>
        <v>928.704</v>
      </c>
      <c r="U17" s="24">
        <f t="shared" si="45"/>
        <v>764.736</v>
      </c>
      <c r="V17" s="24">
        <f t="shared" si="45"/>
        <v>992.5440000000001</v>
      </c>
      <c r="W17" s="24">
        <f t="shared" si="45"/>
        <v>3652.32</v>
      </c>
      <c r="X17" s="24">
        <f>$I$17*X39*$B$45</f>
        <v>1521.4080000000004</v>
      </c>
      <c r="Y17" s="25" t="s">
        <v>9</v>
      </c>
      <c r="Z17" s="23">
        <v>6.63867871352785</v>
      </c>
      <c r="AA17" s="12">
        <v>0.56</v>
      </c>
      <c r="AB17" s="24">
        <f>$AA$17*AB39*$B$45</f>
        <v>3356.6400000000003</v>
      </c>
      <c r="AC17" s="24">
        <f>$AA$17*AC39*$B$45</f>
        <v>3333.120000000001</v>
      </c>
      <c r="AD17" s="24">
        <f>$AA$17*AD39*$B$45</f>
        <v>5513.088000000001</v>
      </c>
      <c r="AE17" s="24">
        <f>$AA$17*AE39*$B$45</f>
        <v>5668.992</v>
      </c>
      <c r="AF17" s="25" t="s">
        <v>9</v>
      </c>
      <c r="AG17" s="23">
        <v>6.63867871352785</v>
      </c>
      <c r="AH17" s="12">
        <v>0.56</v>
      </c>
      <c r="AI17" s="24">
        <f>$AH$17*$B$45*AI39</f>
        <v>5033.280000000001</v>
      </c>
      <c r="AJ17" s="24">
        <f aca="true" t="shared" si="46" ref="AJ17:BD17">$AH$17*$B$45*AJ39</f>
        <v>3564.288</v>
      </c>
      <c r="AK17" s="24">
        <f t="shared" si="46"/>
        <v>3759.168</v>
      </c>
      <c r="AL17" s="24">
        <f t="shared" si="46"/>
        <v>3448.0320000000006</v>
      </c>
      <c r="AM17" s="24">
        <f t="shared" si="46"/>
        <v>3294.8160000000003</v>
      </c>
      <c r="AN17" s="24">
        <f t="shared" si="46"/>
        <v>3562.2720000000004</v>
      </c>
      <c r="AO17" s="24">
        <f t="shared" si="46"/>
        <v>3650.976</v>
      </c>
      <c r="AP17" s="24">
        <f t="shared" si="46"/>
        <v>3937.9200000000005</v>
      </c>
      <c r="AQ17" s="24">
        <f t="shared" si="46"/>
        <v>3853.248</v>
      </c>
      <c r="AR17" s="24">
        <f t="shared" si="46"/>
        <v>5019.84</v>
      </c>
      <c r="AS17" s="24">
        <f t="shared" si="46"/>
        <v>4888.128000000001</v>
      </c>
      <c r="AT17" s="24">
        <f t="shared" si="46"/>
        <v>4435.872</v>
      </c>
      <c r="AU17" s="24">
        <f t="shared" si="46"/>
        <v>4874.688</v>
      </c>
      <c r="AV17" s="24">
        <f t="shared" si="46"/>
        <v>2254.5600000000004</v>
      </c>
      <c r="AW17" s="24">
        <f t="shared" si="46"/>
        <v>2215.5840000000003</v>
      </c>
      <c r="AX17" s="24">
        <f t="shared" si="46"/>
        <v>3739.6800000000003</v>
      </c>
      <c r="AY17" s="24">
        <f t="shared" si="46"/>
        <v>1085.2800000000002</v>
      </c>
      <c r="AZ17" s="24">
        <f t="shared" si="46"/>
        <v>3437.28</v>
      </c>
      <c r="BA17" s="24">
        <f t="shared" si="46"/>
        <v>2317.728</v>
      </c>
      <c r="BB17" s="24">
        <f t="shared" si="46"/>
        <v>3021.3120000000004</v>
      </c>
      <c r="BC17" s="24">
        <f t="shared" si="46"/>
        <v>4781.952</v>
      </c>
      <c r="BD17" s="24">
        <f t="shared" si="46"/>
        <v>4874.0160000000005</v>
      </c>
      <c r="BE17" s="25" t="s">
        <v>9</v>
      </c>
      <c r="BF17" s="23">
        <v>6.63867871352785</v>
      </c>
      <c r="BG17" s="12">
        <v>0.56</v>
      </c>
      <c r="BH17" s="24">
        <f aca="true" t="shared" si="47" ref="BH17:CM17">$BG$17*BH39*$B$45</f>
        <v>1333.92</v>
      </c>
      <c r="BI17" s="24">
        <f t="shared" si="47"/>
        <v>1837.9200000000003</v>
      </c>
      <c r="BJ17" s="24">
        <f t="shared" si="47"/>
        <v>3187.968</v>
      </c>
      <c r="BK17" s="24">
        <f t="shared" si="47"/>
        <v>3446.688</v>
      </c>
      <c r="BL17" s="24">
        <f t="shared" si="47"/>
        <v>3470.88</v>
      </c>
      <c r="BM17" s="24">
        <f t="shared" si="47"/>
        <v>3554.2080000000005</v>
      </c>
      <c r="BN17" s="24">
        <f t="shared" si="47"/>
        <v>3478.272000000001</v>
      </c>
      <c r="BO17" s="24">
        <f t="shared" si="47"/>
        <v>3481.6320000000005</v>
      </c>
      <c r="BP17" s="24">
        <f t="shared" si="47"/>
        <v>3567.648</v>
      </c>
      <c r="BQ17" s="24">
        <f t="shared" si="47"/>
        <v>3473.568</v>
      </c>
      <c r="BR17" s="24">
        <f t="shared" si="47"/>
        <v>3485.6640000000007</v>
      </c>
      <c r="BS17" s="24">
        <f t="shared" si="47"/>
        <v>3473.568</v>
      </c>
      <c r="BT17" s="24">
        <f t="shared" si="47"/>
        <v>3458.7840000000006</v>
      </c>
      <c r="BU17" s="24">
        <f t="shared" si="47"/>
        <v>3422.496</v>
      </c>
      <c r="BV17" s="24">
        <f t="shared" si="47"/>
        <v>3519.9359999999997</v>
      </c>
      <c r="BW17" s="24">
        <f t="shared" si="47"/>
        <v>3482.304000000001</v>
      </c>
      <c r="BX17" s="24">
        <f t="shared" si="47"/>
        <v>3572.3520000000003</v>
      </c>
      <c r="BY17" s="24">
        <f t="shared" si="47"/>
        <v>3658.3680000000004</v>
      </c>
      <c r="BZ17" s="24">
        <f t="shared" si="47"/>
        <v>3473.568</v>
      </c>
      <c r="CA17" s="24">
        <f t="shared" si="47"/>
        <v>2739.744</v>
      </c>
      <c r="CB17" s="24">
        <f t="shared" si="47"/>
        <v>2593.92</v>
      </c>
      <c r="CC17" s="24">
        <f t="shared" si="47"/>
        <v>2291.52</v>
      </c>
      <c r="CD17" s="24">
        <f t="shared" si="47"/>
        <v>3391.584</v>
      </c>
      <c r="CE17" s="24">
        <f t="shared" si="47"/>
        <v>3448.7040000000006</v>
      </c>
      <c r="CF17" s="24">
        <f t="shared" si="47"/>
        <v>3525.312000000001</v>
      </c>
      <c r="CG17" s="24">
        <f t="shared" si="47"/>
        <v>3695.3280000000004</v>
      </c>
      <c r="CH17" s="24">
        <f t="shared" si="47"/>
        <v>3357.312000000001</v>
      </c>
      <c r="CI17" s="24">
        <f t="shared" si="47"/>
        <v>2741.76</v>
      </c>
      <c r="CJ17" s="24">
        <f t="shared" si="47"/>
        <v>3273.312</v>
      </c>
      <c r="CK17" s="24">
        <f t="shared" si="47"/>
        <v>3014.5920000000006</v>
      </c>
      <c r="CL17" s="24">
        <f t="shared" si="47"/>
        <v>3476.256</v>
      </c>
      <c r="CM17" s="24">
        <f t="shared" si="47"/>
        <v>3515.904000000001</v>
      </c>
      <c r="CN17" s="24">
        <f aca="true" t="shared" si="48" ref="CN17:DS17">$BG$17*CN39*$B$45</f>
        <v>3450.0480000000002</v>
      </c>
      <c r="CO17" s="24">
        <f t="shared" si="48"/>
        <v>4767.84</v>
      </c>
      <c r="CP17" s="24">
        <f t="shared" si="48"/>
        <v>3568.9920000000006</v>
      </c>
      <c r="CQ17" s="24">
        <f t="shared" si="48"/>
        <v>3519.9359999999997</v>
      </c>
      <c r="CR17" s="24">
        <f t="shared" si="48"/>
        <v>3510.5280000000002</v>
      </c>
      <c r="CS17" s="24">
        <f t="shared" si="48"/>
        <v>2262.6240000000003</v>
      </c>
      <c r="CT17" s="24">
        <f t="shared" si="48"/>
        <v>2250.5280000000002</v>
      </c>
      <c r="CU17" s="24">
        <f t="shared" si="48"/>
        <v>2293.536</v>
      </c>
      <c r="CV17" s="24">
        <f t="shared" si="48"/>
        <v>3538.7520000000004</v>
      </c>
      <c r="CW17" s="24">
        <f t="shared" si="48"/>
        <v>3515.2320000000004</v>
      </c>
      <c r="CX17" s="24">
        <f t="shared" si="48"/>
        <v>3643.5840000000007</v>
      </c>
      <c r="CY17" s="24">
        <f t="shared" si="48"/>
        <v>4826.304000000001</v>
      </c>
      <c r="CZ17" s="24">
        <f t="shared" si="48"/>
        <v>4856.544000000001</v>
      </c>
      <c r="DA17" s="24">
        <f t="shared" si="48"/>
        <v>3512.544000000001</v>
      </c>
      <c r="DB17" s="24">
        <f t="shared" si="48"/>
        <v>3548.8320000000003</v>
      </c>
      <c r="DC17" s="24">
        <f t="shared" si="48"/>
        <v>3464.16</v>
      </c>
      <c r="DD17" s="24">
        <f t="shared" si="48"/>
        <v>3841.8240000000005</v>
      </c>
      <c r="DE17" s="24">
        <f t="shared" si="48"/>
        <v>1950.144</v>
      </c>
      <c r="DF17" s="24">
        <f t="shared" si="48"/>
        <v>780.864</v>
      </c>
      <c r="DG17" s="24">
        <f t="shared" si="48"/>
        <v>2591.9040000000005</v>
      </c>
      <c r="DH17" s="24">
        <f t="shared" si="48"/>
        <v>927.36</v>
      </c>
      <c r="DI17" s="24">
        <f t="shared" si="48"/>
        <v>1076.544</v>
      </c>
      <c r="DJ17" s="24">
        <f t="shared" si="48"/>
        <v>3568.9920000000006</v>
      </c>
      <c r="DK17" s="24">
        <f t="shared" si="48"/>
        <v>3473.568</v>
      </c>
      <c r="DL17" s="24">
        <f t="shared" si="48"/>
        <v>3483.648</v>
      </c>
      <c r="DM17" s="24">
        <f t="shared" si="48"/>
        <v>2220.96</v>
      </c>
      <c r="DN17" s="24">
        <f t="shared" si="48"/>
        <v>3478.9440000000004</v>
      </c>
      <c r="DO17" s="24">
        <f t="shared" si="48"/>
        <v>3480.9600000000005</v>
      </c>
      <c r="DP17" s="24">
        <f t="shared" si="48"/>
        <v>3462.816</v>
      </c>
      <c r="DQ17" s="24">
        <f t="shared" si="48"/>
        <v>3509.184000000001</v>
      </c>
      <c r="DR17" s="24">
        <f t="shared" si="48"/>
        <v>3439.968</v>
      </c>
      <c r="DS17" s="24">
        <f t="shared" si="48"/>
        <v>3457.44</v>
      </c>
      <c r="DT17" s="24">
        <f aca="true" t="shared" si="49" ref="DT17:EK17">$BG$17*DT39*$B$45</f>
        <v>3423.8400000000006</v>
      </c>
      <c r="DU17" s="24">
        <f t="shared" si="49"/>
        <v>1026.8160000000003</v>
      </c>
      <c r="DV17" s="24">
        <f t="shared" si="49"/>
        <v>3971.5200000000004</v>
      </c>
      <c r="DW17" s="24">
        <f t="shared" si="49"/>
        <v>3502.464000000001</v>
      </c>
      <c r="DX17" s="24">
        <f t="shared" si="49"/>
        <v>1346.688</v>
      </c>
      <c r="DY17" s="24">
        <f t="shared" si="49"/>
        <v>2261.28</v>
      </c>
      <c r="DZ17" s="24">
        <f t="shared" si="49"/>
        <v>1026.144</v>
      </c>
      <c r="EA17" s="24">
        <f t="shared" si="49"/>
        <v>3492.3840000000005</v>
      </c>
      <c r="EB17" s="24">
        <f t="shared" si="49"/>
        <v>715.6800000000001</v>
      </c>
      <c r="EC17" s="24">
        <f t="shared" si="49"/>
        <v>3286.0800000000004</v>
      </c>
      <c r="ED17" s="24">
        <f t="shared" si="49"/>
        <v>3932.544000000001</v>
      </c>
      <c r="EE17" s="24">
        <f t="shared" si="49"/>
        <v>3900.288</v>
      </c>
      <c r="EF17" s="24">
        <f t="shared" si="49"/>
        <v>2668.5120000000006</v>
      </c>
      <c r="EG17" s="24">
        <f t="shared" si="49"/>
        <v>3560.9280000000003</v>
      </c>
      <c r="EH17" s="24">
        <f t="shared" si="49"/>
        <v>2270.688</v>
      </c>
      <c r="EI17" s="24">
        <f t="shared" si="49"/>
        <v>3452.736</v>
      </c>
      <c r="EJ17" s="24">
        <f t="shared" si="49"/>
        <v>3550.848</v>
      </c>
      <c r="EK17" s="24">
        <f t="shared" si="49"/>
        <v>3494.4000000000005</v>
      </c>
      <c r="EL17" s="24">
        <f>$BG$17*EL39*$B$45</f>
        <v>752.6400000000001</v>
      </c>
      <c r="EM17" s="24">
        <f>$BG$17*EM39*$B$45</f>
        <v>2283.456</v>
      </c>
      <c r="EN17" s="25" t="s">
        <v>9</v>
      </c>
      <c r="EO17" s="23">
        <v>6.63867871352785</v>
      </c>
      <c r="EP17" s="12">
        <v>0.56</v>
      </c>
      <c r="EQ17" s="24">
        <f>$EP$17*$B$45*EQ39</f>
        <v>600.096</v>
      </c>
      <c r="ER17" s="25" t="s">
        <v>9</v>
      </c>
      <c r="ES17" s="23">
        <v>6.63867871352785</v>
      </c>
      <c r="ET17" s="12">
        <v>0.56</v>
      </c>
      <c r="EU17" s="24">
        <f>$ET$17*$B$45*EU39</f>
        <v>2247.84</v>
      </c>
      <c r="EV17" s="24">
        <f>$ET$17*$B$45*EV39</f>
        <v>3472.2240000000006</v>
      </c>
      <c r="EW17" s="24">
        <f>$ET$17*$B$45*EW39</f>
        <v>1411.872</v>
      </c>
      <c r="EX17" s="24">
        <f>$ET$17*$B$45*EX39</f>
        <v>3347.2320000000004</v>
      </c>
      <c r="EY17" s="25" t="s">
        <v>9</v>
      </c>
      <c r="EZ17" s="23">
        <v>6.63867871352785</v>
      </c>
      <c r="FA17" s="12">
        <v>0.36</v>
      </c>
      <c r="FB17" s="24">
        <f aca="true" t="shared" si="50" ref="FB17:FO17">$FA$17*FB39*$B$45</f>
        <v>2375.568</v>
      </c>
      <c r="FC17" s="24">
        <f t="shared" si="50"/>
        <v>354.24</v>
      </c>
      <c r="FD17" s="24">
        <f t="shared" si="50"/>
        <v>1796.6879999999999</v>
      </c>
      <c r="FE17" s="24">
        <f t="shared" si="50"/>
        <v>2239.92</v>
      </c>
      <c r="FF17" s="24">
        <f t="shared" si="50"/>
        <v>2233.008</v>
      </c>
      <c r="FG17" s="24">
        <f t="shared" si="50"/>
        <v>2093.4719999999998</v>
      </c>
      <c r="FH17" s="24">
        <f t="shared" si="50"/>
        <v>2277.9359999999997</v>
      </c>
      <c r="FI17" s="24">
        <f t="shared" si="50"/>
        <v>2576.0159999999996</v>
      </c>
      <c r="FJ17" s="24">
        <f t="shared" si="50"/>
        <v>2552.688</v>
      </c>
      <c r="FK17" s="24">
        <f t="shared" si="50"/>
        <v>2535.84</v>
      </c>
      <c r="FL17" s="24">
        <f t="shared" si="50"/>
        <v>505.87199999999996</v>
      </c>
      <c r="FM17" s="24">
        <f t="shared" si="50"/>
        <v>3272.832</v>
      </c>
      <c r="FN17" s="24">
        <f t="shared" si="50"/>
        <v>2288.736</v>
      </c>
      <c r="FO17" s="24">
        <f t="shared" si="50"/>
        <v>1070.0639999999999</v>
      </c>
    </row>
    <row r="18" spans="1:171" ht="12.75">
      <c r="A18" s="63" t="s">
        <v>17</v>
      </c>
      <c r="B18" s="63"/>
      <c r="C18" s="63"/>
      <c r="D18" s="63"/>
      <c r="E18" s="63"/>
      <c r="F18" s="63"/>
      <c r="G18" s="9" t="s">
        <v>9</v>
      </c>
      <c r="H18" s="12">
        <v>23.528449933686996</v>
      </c>
      <c r="I18" s="12">
        <v>0.37</v>
      </c>
      <c r="J18" s="24">
        <f>$I$18*J39*$B$45</f>
        <v>2589.852</v>
      </c>
      <c r="K18" s="24">
        <f aca="true" t="shared" si="51" ref="K18:W18">$I$18*K39*$B$45</f>
        <v>2639.58</v>
      </c>
      <c r="L18" s="24">
        <f t="shared" si="51"/>
        <v>2810.52</v>
      </c>
      <c r="M18" s="24">
        <f t="shared" si="51"/>
        <v>2358.5280000000002</v>
      </c>
      <c r="N18" s="24">
        <f t="shared" si="51"/>
        <v>4182.4800000000005</v>
      </c>
      <c r="O18" s="24">
        <f t="shared" si="51"/>
        <v>2223.1079999999997</v>
      </c>
      <c r="P18" s="24">
        <f t="shared" si="51"/>
        <v>2166.7200000000003</v>
      </c>
      <c r="Q18" s="24">
        <f t="shared" si="51"/>
        <v>3365.964</v>
      </c>
      <c r="R18" s="24">
        <f t="shared" si="51"/>
        <v>654.9000000000001</v>
      </c>
      <c r="S18" s="24">
        <f t="shared" si="51"/>
        <v>715.728</v>
      </c>
      <c r="T18" s="24">
        <f t="shared" si="51"/>
        <v>613.608</v>
      </c>
      <c r="U18" s="24">
        <f t="shared" si="51"/>
        <v>505.27200000000005</v>
      </c>
      <c r="V18" s="24">
        <f t="shared" si="51"/>
        <v>655.7879999999999</v>
      </c>
      <c r="W18" s="24">
        <f t="shared" si="51"/>
        <v>2413.14</v>
      </c>
      <c r="X18" s="24">
        <f>$I$18*X39*$B$45</f>
        <v>1005.216</v>
      </c>
      <c r="Y18" s="25" t="s">
        <v>9</v>
      </c>
      <c r="Z18" s="23">
        <v>23.528449933686996</v>
      </c>
      <c r="AA18" s="12">
        <v>0.37</v>
      </c>
      <c r="AB18" s="24">
        <f>$AA$18*AB39*$B$45</f>
        <v>2217.7799999999997</v>
      </c>
      <c r="AC18" s="24">
        <f>$AA$18*AC39*$B$45</f>
        <v>2202.2400000000002</v>
      </c>
      <c r="AD18" s="24">
        <f>$AA$18*AD39*$B$45</f>
        <v>3642.576</v>
      </c>
      <c r="AE18" s="24">
        <f>$AA$18*AE39*$B$45</f>
        <v>3745.584</v>
      </c>
      <c r="AF18" s="25" t="s">
        <v>9</v>
      </c>
      <c r="AG18" s="23">
        <v>23.528449933686996</v>
      </c>
      <c r="AH18" s="12">
        <v>0.56</v>
      </c>
      <c r="AI18" s="24">
        <f>$AH$18*$B$45*AI39</f>
        <v>5033.280000000001</v>
      </c>
      <c r="AJ18" s="24">
        <f aca="true" t="shared" si="52" ref="AJ18:BD18">$AH$18*$B$45*AJ39</f>
        <v>3564.288</v>
      </c>
      <c r="AK18" s="24">
        <f t="shared" si="52"/>
        <v>3759.168</v>
      </c>
      <c r="AL18" s="24">
        <f t="shared" si="52"/>
        <v>3448.0320000000006</v>
      </c>
      <c r="AM18" s="24">
        <f t="shared" si="52"/>
        <v>3294.8160000000003</v>
      </c>
      <c r="AN18" s="24">
        <f t="shared" si="52"/>
        <v>3562.2720000000004</v>
      </c>
      <c r="AO18" s="24">
        <f t="shared" si="52"/>
        <v>3650.976</v>
      </c>
      <c r="AP18" s="24">
        <f t="shared" si="52"/>
        <v>3937.9200000000005</v>
      </c>
      <c r="AQ18" s="24">
        <f t="shared" si="52"/>
        <v>3853.248</v>
      </c>
      <c r="AR18" s="24">
        <f t="shared" si="52"/>
        <v>5019.84</v>
      </c>
      <c r="AS18" s="24">
        <f t="shared" si="52"/>
        <v>4888.128000000001</v>
      </c>
      <c r="AT18" s="24">
        <f t="shared" si="52"/>
        <v>4435.872</v>
      </c>
      <c r="AU18" s="24">
        <f t="shared" si="52"/>
        <v>4874.688</v>
      </c>
      <c r="AV18" s="24">
        <f t="shared" si="52"/>
        <v>2254.5600000000004</v>
      </c>
      <c r="AW18" s="24">
        <f t="shared" si="52"/>
        <v>2215.5840000000003</v>
      </c>
      <c r="AX18" s="24">
        <f t="shared" si="52"/>
        <v>3739.6800000000003</v>
      </c>
      <c r="AY18" s="24">
        <f t="shared" si="52"/>
        <v>1085.2800000000002</v>
      </c>
      <c r="AZ18" s="24">
        <f t="shared" si="52"/>
        <v>3437.28</v>
      </c>
      <c r="BA18" s="24">
        <f t="shared" si="52"/>
        <v>2317.728</v>
      </c>
      <c r="BB18" s="24">
        <f t="shared" si="52"/>
        <v>3021.3120000000004</v>
      </c>
      <c r="BC18" s="24">
        <f t="shared" si="52"/>
        <v>4781.952</v>
      </c>
      <c r="BD18" s="24">
        <f t="shared" si="52"/>
        <v>4874.0160000000005</v>
      </c>
      <c r="BE18" s="25" t="s">
        <v>9</v>
      </c>
      <c r="BF18" s="23">
        <v>23.528449933686996</v>
      </c>
      <c r="BG18" s="12">
        <v>0.56</v>
      </c>
      <c r="BH18" s="24">
        <f aca="true" t="shared" si="53" ref="BH18:CM18">$BG$18*BH39*$B$45</f>
        <v>1333.92</v>
      </c>
      <c r="BI18" s="24">
        <f t="shared" si="53"/>
        <v>1837.9200000000003</v>
      </c>
      <c r="BJ18" s="24">
        <f t="shared" si="53"/>
        <v>3187.968</v>
      </c>
      <c r="BK18" s="24">
        <f t="shared" si="53"/>
        <v>3446.688</v>
      </c>
      <c r="BL18" s="24">
        <f t="shared" si="53"/>
        <v>3470.88</v>
      </c>
      <c r="BM18" s="24">
        <f t="shared" si="53"/>
        <v>3554.2080000000005</v>
      </c>
      <c r="BN18" s="24">
        <f t="shared" si="53"/>
        <v>3478.272000000001</v>
      </c>
      <c r="BO18" s="24">
        <f t="shared" si="53"/>
        <v>3481.6320000000005</v>
      </c>
      <c r="BP18" s="24">
        <f t="shared" si="53"/>
        <v>3567.648</v>
      </c>
      <c r="BQ18" s="24">
        <f t="shared" si="53"/>
        <v>3473.568</v>
      </c>
      <c r="BR18" s="24">
        <f t="shared" si="53"/>
        <v>3485.6640000000007</v>
      </c>
      <c r="BS18" s="24">
        <f t="shared" si="53"/>
        <v>3473.568</v>
      </c>
      <c r="BT18" s="24">
        <f t="shared" si="53"/>
        <v>3458.7840000000006</v>
      </c>
      <c r="BU18" s="24">
        <f t="shared" si="53"/>
        <v>3422.496</v>
      </c>
      <c r="BV18" s="24">
        <f t="shared" si="53"/>
        <v>3519.9359999999997</v>
      </c>
      <c r="BW18" s="24">
        <f t="shared" si="53"/>
        <v>3482.304000000001</v>
      </c>
      <c r="BX18" s="24">
        <f t="shared" si="53"/>
        <v>3572.3520000000003</v>
      </c>
      <c r="BY18" s="24">
        <f t="shared" si="53"/>
        <v>3658.3680000000004</v>
      </c>
      <c r="BZ18" s="24">
        <f t="shared" si="53"/>
        <v>3473.568</v>
      </c>
      <c r="CA18" s="24">
        <f t="shared" si="53"/>
        <v>2739.744</v>
      </c>
      <c r="CB18" s="24">
        <f t="shared" si="53"/>
        <v>2593.92</v>
      </c>
      <c r="CC18" s="24">
        <f t="shared" si="53"/>
        <v>2291.52</v>
      </c>
      <c r="CD18" s="24">
        <f t="shared" si="53"/>
        <v>3391.584</v>
      </c>
      <c r="CE18" s="24">
        <f t="shared" si="53"/>
        <v>3448.7040000000006</v>
      </c>
      <c r="CF18" s="24">
        <f t="shared" si="53"/>
        <v>3525.312000000001</v>
      </c>
      <c r="CG18" s="24">
        <f t="shared" si="53"/>
        <v>3695.3280000000004</v>
      </c>
      <c r="CH18" s="24">
        <f t="shared" si="53"/>
        <v>3357.312000000001</v>
      </c>
      <c r="CI18" s="24">
        <f t="shared" si="53"/>
        <v>2741.76</v>
      </c>
      <c r="CJ18" s="24">
        <f t="shared" si="53"/>
        <v>3273.312</v>
      </c>
      <c r="CK18" s="24">
        <f t="shared" si="53"/>
        <v>3014.5920000000006</v>
      </c>
      <c r="CL18" s="24">
        <f t="shared" si="53"/>
        <v>3476.256</v>
      </c>
      <c r="CM18" s="24">
        <f t="shared" si="53"/>
        <v>3515.904000000001</v>
      </c>
      <c r="CN18" s="24">
        <f aca="true" t="shared" si="54" ref="CN18:DS18">$BG$18*CN39*$B$45</f>
        <v>3450.0480000000002</v>
      </c>
      <c r="CO18" s="24">
        <f t="shared" si="54"/>
        <v>4767.84</v>
      </c>
      <c r="CP18" s="24">
        <f t="shared" si="54"/>
        <v>3568.9920000000006</v>
      </c>
      <c r="CQ18" s="24">
        <f t="shared" si="54"/>
        <v>3519.9359999999997</v>
      </c>
      <c r="CR18" s="24">
        <f t="shared" si="54"/>
        <v>3510.5280000000002</v>
      </c>
      <c r="CS18" s="24">
        <f t="shared" si="54"/>
        <v>2262.6240000000003</v>
      </c>
      <c r="CT18" s="24">
        <f t="shared" si="54"/>
        <v>2250.5280000000002</v>
      </c>
      <c r="CU18" s="24">
        <f t="shared" si="54"/>
        <v>2293.536</v>
      </c>
      <c r="CV18" s="24">
        <f t="shared" si="54"/>
        <v>3538.7520000000004</v>
      </c>
      <c r="CW18" s="24">
        <f t="shared" si="54"/>
        <v>3515.2320000000004</v>
      </c>
      <c r="CX18" s="24">
        <f t="shared" si="54"/>
        <v>3643.5840000000007</v>
      </c>
      <c r="CY18" s="24">
        <f t="shared" si="54"/>
        <v>4826.304000000001</v>
      </c>
      <c r="CZ18" s="24">
        <f t="shared" si="54"/>
        <v>4856.544000000001</v>
      </c>
      <c r="DA18" s="24">
        <f t="shared" si="54"/>
        <v>3512.544000000001</v>
      </c>
      <c r="DB18" s="24">
        <f t="shared" si="54"/>
        <v>3548.8320000000003</v>
      </c>
      <c r="DC18" s="24">
        <f t="shared" si="54"/>
        <v>3464.16</v>
      </c>
      <c r="DD18" s="24">
        <f t="shared" si="54"/>
        <v>3841.8240000000005</v>
      </c>
      <c r="DE18" s="24">
        <f t="shared" si="54"/>
        <v>1950.144</v>
      </c>
      <c r="DF18" s="24">
        <f t="shared" si="54"/>
        <v>780.864</v>
      </c>
      <c r="DG18" s="24">
        <f t="shared" si="54"/>
        <v>2591.9040000000005</v>
      </c>
      <c r="DH18" s="24">
        <f t="shared" si="54"/>
        <v>927.36</v>
      </c>
      <c r="DI18" s="24">
        <f t="shared" si="54"/>
        <v>1076.544</v>
      </c>
      <c r="DJ18" s="24">
        <f t="shared" si="54"/>
        <v>3568.9920000000006</v>
      </c>
      <c r="DK18" s="24">
        <f t="shared" si="54"/>
        <v>3473.568</v>
      </c>
      <c r="DL18" s="24">
        <f t="shared" si="54"/>
        <v>3483.648</v>
      </c>
      <c r="DM18" s="24">
        <f t="shared" si="54"/>
        <v>2220.96</v>
      </c>
      <c r="DN18" s="24">
        <f t="shared" si="54"/>
        <v>3478.9440000000004</v>
      </c>
      <c r="DO18" s="24">
        <f t="shared" si="54"/>
        <v>3480.9600000000005</v>
      </c>
      <c r="DP18" s="24">
        <f t="shared" si="54"/>
        <v>3462.816</v>
      </c>
      <c r="DQ18" s="24">
        <f t="shared" si="54"/>
        <v>3509.184000000001</v>
      </c>
      <c r="DR18" s="24">
        <f t="shared" si="54"/>
        <v>3439.968</v>
      </c>
      <c r="DS18" s="24">
        <f t="shared" si="54"/>
        <v>3457.44</v>
      </c>
      <c r="DT18" s="24">
        <f aca="true" t="shared" si="55" ref="DT18:EK18">$BG$18*DT39*$B$45</f>
        <v>3423.8400000000006</v>
      </c>
      <c r="DU18" s="24">
        <f t="shared" si="55"/>
        <v>1026.8160000000003</v>
      </c>
      <c r="DV18" s="24">
        <f t="shared" si="55"/>
        <v>3971.5200000000004</v>
      </c>
      <c r="DW18" s="24">
        <f t="shared" si="55"/>
        <v>3502.464000000001</v>
      </c>
      <c r="DX18" s="24">
        <f t="shared" si="55"/>
        <v>1346.688</v>
      </c>
      <c r="DY18" s="24">
        <f t="shared" si="55"/>
        <v>2261.28</v>
      </c>
      <c r="DZ18" s="24">
        <f t="shared" si="55"/>
        <v>1026.144</v>
      </c>
      <c r="EA18" s="24">
        <f t="shared" si="55"/>
        <v>3492.3840000000005</v>
      </c>
      <c r="EB18" s="24">
        <f t="shared" si="55"/>
        <v>715.6800000000001</v>
      </c>
      <c r="EC18" s="24">
        <f t="shared" si="55"/>
        <v>3286.0800000000004</v>
      </c>
      <c r="ED18" s="24">
        <f t="shared" si="55"/>
        <v>3932.544000000001</v>
      </c>
      <c r="EE18" s="24">
        <f t="shared" si="55"/>
        <v>3900.288</v>
      </c>
      <c r="EF18" s="24">
        <f t="shared" si="55"/>
        <v>2668.5120000000006</v>
      </c>
      <c r="EG18" s="24">
        <f t="shared" si="55"/>
        <v>3560.9280000000003</v>
      </c>
      <c r="EH18" s="24">
        <f t="shared" si="55"/>
        <v>2270.688</v>
      </c>
      <c r="EI18" s="24">
        <f t="shared" si="55"/>
        <v>3452.736</v>
      </c>
      <c r="EJ18" s="24">
        <f t="shared" si="55"/>
        <v>3550.848</v>
      </c>
      <c r="EK18" s="24">
        <f t="shared" si="55"/>
        <v>3494.4000000000005</v>
      </c>
      <c r="EL18" s="24">
        <f>$BG$18*EL39*$B$45</f>
        <v>752.6400000000001</v>
      </c>
      <c r="EM18" s="24">
        <f>$BG$18*EM39*$B$45</f>
        <v>2283.456</v>
      </c>
      <c r="EN18" s="25" t="s">
        <v>9</v>
      </c>
      <c r="EO18" s="23">
        <v>23.528449933686996</v>
      </c>
      <c r="EP18" s="12">
        <v>0.56</v>
      </c>
      <c r="EQ18" s="24">
        <f>$EP$18*$B$45*EQ39</f>
        <v>600.096</v>
      </c>
      <c r="ER18" s="25" t="s">
        <v>9</v>
      </c>
      <c r="ES18" s="23">
        <v>23.528449933686996</v>
      </c>
      <c r="ET18" s="12">
        <v>0.56</v>
      </c>
      <c r="EU18" s="24">
        <f>$ET$18*$B$45*EU39</f>
        <v>2247.84</v>
      </c>
      <c r="EV18" s="24">
        <f>$ET$18*$B$45*EV39</f>
        <v>3472.2240000000006</v>
      </c>
      <c r="EW18" s="24">
        <f>$ET$18*$B$45*EW39</f>
        <v>1411.872</v>
      </c>
      <c r="EX18" s="24">
        <f>$ET$18*$B$45*EX39</f>
        <v>3347.2320000000004</v>
      </c>
      <c r="EY18" s="25" t="s">
        <v>9</v>
      </c>
      <c r="EZ18" s="23">
        <v>23.528449933686996</v>
      </c>
      <c r="FA18" s="12">
        <v>0.56</v>
      </c>
      <c r="FB18" s="24">
        <f aca="true" t="shared" si="56" ref="FB18:FO18">$FA$18*FB39*$B$45</f>
        <v>3695.3280000000004</v>
      </c>
      <c r="FC18" s="24">
        <f t="shared" si="56"/>
        <v>551.04</v>
      </c>
      <c r="FD18" s="24">
        <f t="shared" si="56"/>
        <v>2794.848</v>
      </c>
      <c r="FE18" s="24">
        <f t="shared" si="56"/>
        <v>3484.32</v>
      </c>
      <c r="FF18" s="24">
        <f t="shared" si="56"/>
        <v>3473.568</v>
      </c>
      <c r="FG18" s="24">
        <f t="shared" si="56"/>
        <v>3256.5120000000006</v>
      </c>
      <c r="FH18" s="24">
        <f t="shared" si="56"/>
        <v>3543.456</v>
      </c>
      <c r="FI18" s="24">
        <f t="shared" si="56"/>
        <v>4007.136</v>
      </c>
      <c r="FJ18" s="24">
        <f t="shared" si="56"/>
        <v>3970.848</v>
      </c>
      <c r="FK18" s="24">
        <f t="shared" si="56"/>
        <v>3944.6400000000003</v>
      </c>
      <c r="FL18" s="24">
        <f t="shared" si="56"/>
        <v>786.912</v>
      </c>
      <c r="FM18" s="24">
        <f t="shared" si="56"/>
        <v>5091.072</v>
      </c>
      <c r="FN18" s="24">
        <f t="shared" si="56"/>
        <v>3560.256</v>
      </c>
      <c r="FO18" s="24">
        <f t="shared" si="56"/>
        <v>1664.5440000000003</v>
      </c>
    </row>
    <row r="19" spans="1:171" ht="12.75">
      <c r="A19" s="63" t="s">
        <v>18</v>
      </c>
      <c r="B19" s="63"/>
      <c r="C19" s="63"/>
      <c r="D19" s="63"/>
      <c r="E19" s="63"/>
      <c r="F19" s="63"/>
      <c r="G19" s="9" t="s">
        <v>9</v>
      </c>
      <c r="H19" s="12">
        <v>0.40813328912466834</v>
      </c>
      <c r="I19" s="12">
        <v>0.28</v>
      </c>
      <c r="J19" s="24">
        <f>$I$19*J39*$B$45</f>
        <v>1959.8880000000001</v>
      </c>
      <c r="K19" s="24">
        <f aca="true" t="shared" si="57" ref="K19:W19">$I$19*K39*$B$45</f>
        <v>1997.52</v>
      </c>
      <c r="L19" s="24">
        <f t="shared" si="57"/>
        <v>2126.88</v>
      </c>
      <c r="M19" s="24">
        <f t="shared" si="57"/>
        <v>1784.8320000000003</v>
      </c>
      <c r="N19" s="24">
        <f t="shared" si="57"/>
        <v>3165.120000000001</v>
      </c>
      <c r="O19" s="24">
        <f t="shared" si="57"/>
        <v>1682.3519999999999</v>
      </c>
      <c r="P19" s="24">
        <f t="shared" si="57"/>
        <v>1639.6800000000003</v>
      </c>
      <c r="Q19" s="24">
        <f t="shared" si="57"/>
        <v>2547.2160000000003</v>
      </c>
      <c r="R19" s="24">
        <f t="shared" si="57"/>
        <v>495.6</v>
      </c>
      <c r="S19" s="24">
        <f t="shared" si="57"/>
        <v>541.6320000000001</v>
      </c>
      <c r="T19" s="24">
        <f t="shared" si="57"/>
        <v>464.352</v>
      </c>
      <c r="U19" s="24">
        <f t="shared" si="57"/>
        <v>382.368</v>
      </c>
      <c r="V19" s="24">
        <f t="shared" si="57"/>
        <v>496.27200000000005</v>
      </c>
      <c r="W19" s="24">
        <f t="shared" si="57"/>
        <v>1826.16</v>
      </c>
      <c r="X19" s="24">
        <f>$I$19*X39*$B$45</f>
        <v>760.7040000000002</v>
      </c>
      <c r="Y19" s="25" t="s">
        <v>9</v>
      </c>
      <c r="Z19" s="23">
        <v>0.40813328912466834</v>
      </c>
      <c r="AA19" s="12">
        <v>0.28</v>
      </c>
      <c r="AB19" s="24">
        <f>$AA$19*AB39*$B$45</f>
        <v>1678.3200000000002</v>
      </c>
      <c r="AC19" s="24">
        <f>$AA$19*AC39*$B$45</f>
        <v>1666.5600000000004</v>
      </c>
      <c r="AD19" s="24">
        <f>$AA$19*AD39*$B$45</f>
        <v>2756.5440000000003</v>
      </c>
      <c r="AE19" s="24">
        <f>$AA$19*AE39*$B$45</f>
        <v>2834.496</v>
      </c>
      <c r="AF19" s="25" t="s">
        <v>9</v>
      </c>
      <c r="AG19" s="23">
        <v>0.40813328912466834</v>
      </c>
      <c r="AH19" s="12">
        <v>0.27</v>
      </c>
      <c r="AI19" s="24">
        <f>$AH$19*$B$45*AI39</f>
        <v>2426.76</v>
      </c>
      <c r="AJ19" s="24">
        <f aca="true" t="shared" si="58" ref="AJ19:BD19">$AH$19*$B$45*AJ39</f>
        <v>1718.496</v>
      </c>
      <c r="AK19" s="24">
        <f t="shared" si="58"/>
        <v>1812.4560000000001</v>
      </c>
      <c r="AL19" s="24">
        <f t="shared" si="58"/>
        <v>1662.4440000000002</v>
      </c>
      <c r="AM19" s="24">
        <f t="shared" si="58"/>
        <v>1588.5720000000001</v>
      </c>
      <c r="AN19" s="24">
        <f t="shared" si="58"/>
        <v>1717.5240000000001</v>
      </c>
      <c r="AO19" s="24">
        <f t="shared" si="58"/>
        <v>1760.292</v>
      </c>
      <c r="AP19" s="24">
        <f t="shared" si="58"/>
        <v>1898.64</v>
      </c>
      <c r="AQ19" s="24">
        <f t="shared" si="58"/>
        <v>1857.816</v>
      </c>
      <c r="AR19" s="24">
        <f t="shared" si="58"/>
        <v>2420.28</v>
      </c>
      <c r="AS19" s="24">
        <f t="shared" si="58"/>
        <v>2356.7760000000003</v>
      </c>
      <c r="AT19" s="24">
        <f t="shared" si="58"/>
        <v>2138.724</v>
      </c>
      <c r="AU19" s="24">
        <f t="shared" si="58"/>
        <v>2350.2960000000003</v>
      </c>
      <c r="AV19" s="24">
        <f t="shared" si="58"/>
        <v>1087.02</v>
      </c>
      <c r="AW19" s="24">
        <f t="shared" si="58"/>
        <v>1068.228</v>
      </c>
      <c r="AX19" s="24">
        <f t="shared" si="58"/>
        <v>1803.0600000000002</v>
      </c>
      <c r="AY19" s="24">
        <f t="shared" si="58"/>
        <v>523.26</v>
      </c>
      <c r="AZ19" s="24">
        <f t="shared" si="58"/>
        <v>1657.2600000000002</v>
      </c>
      <c r="BA19" s="24">
        <f t="shared" si="58"/>
        <v>1117.476</v>
      </c>
      <c r="BB19" s="24">
        <f t="shared" si="58"/>
        <v>1456.7040000000002</v>
      </c>
      <c r="BC19" s="24">
        <f t="shared" si="58"/>
        <v>2305.5840000000003</v>
      </c>
      <c r="BD19" s="24">
        <f t="shared" si="58"/>
        <v>2349.972</v>
      </c>
      <c r="BE19" s="25" t="s">
        <v>9</v>
      </c>
      <c r="BF19" s="23">
        <v>0.40813328912466834</v>
      </c>
      <c r="BG19" s="12">
        <v>0.27</v>
      </c>
      <c r="BH19" s="24">
        <f aca="true" t="shared" si="59" ref="BH19:CM19">$BG$19*BH39*$B$45</f>
        <v>643.1400000000001</v>
      </c>
      <c r="BI19" s="24">
        <f t="shared" si="59"/>
        <v>886.14</v>
      </c>
      <c r="BJ19" s="24">
        <f t="shared" si="59"/>
        <v>1537.056</v>
      </c>
      <c r="BK19" s="24">
        <f t="shared" si="59"/>
        <v>1661.796</v>
      </c>
      <c r="BL19" s="24">
        <f t="shared" si="59"/>
        <v>1673.46</v>
      </c>
      <c r="BM19" s="24">
        <f t="shared" si="59"/>
        <v>1713.636</v>
      </c>
      <c r="BN19" s="24">
        <f t="shared" si="59"/>
        <v>1677.0240000000001</v>
      </c>
      <c r="BO19" s="24">
        <f t="shared" si="59"/>
        <v>1678.6440000000002</v>
      </c>
      <c r="BP19" s="24">
        <f t="shared" si="59"/>
        <v>1720.116</v>
      </c>
      <c r="BQ19" s="24">
        <f t="shared" si="59"/>
        <v>1674.7560000000003</v>
      </c>
      <c r="BR19" s="24">
        <f t="shared" si="59"/>
        <v>1680.5880000000004</v>
      </c>
      <c r="BS19" s="24">
        <f t="shared" si="59"/>
        <v>1674.7560000000003</v>
      </c>
      <c r="BT19" s="24">
        <f t="shared" si="59"/>
        <v>1667.6280000000002</v>
      </c>
      <c r="BU19" s="24">
        <f t="shared" si="59"/>
        <v>1650.1320000000003</v>
      </c>
      <c r="BV19" s="24">
        <f t="shared" si="59"/>
        <v>1697.1119999999999</v>
      </c>
      <c r="BW19" s="24">
        <f t="shared" si="59"/>
        <v>1678.9680000000003</v>
      </c>
      <c r="BX19" s="24">
        <f t="shared" si="59"/>
        <v>1722.384</v>
      </c>
      <c r="BY19" s="24">
        <f t="shared" si="59"/>
        <v>1763.856</v>
      </c>
      <c r="BZ19" s="24">
        <f t="shared" si="59"/>
        <v>1674.7560000000003</v>
      </c>
      <c r="CA19" s="24">
        <f t="shared" si="59"/>
        <v>1320.948</v>
      </c>
      <c r="CB19" s="24">
        <f t="shared" si="59"/>
        <v>1250.64</v>
      </c>
      <c r="CC19" s="24">
        <f t="shared" si="59"/>
        <v>1104.8400000000001</v>
      </c>
      <c r="CD19" s="24">
        <f t="shared" si="59"/>
        <v>1635.228</v>
      </c>
      <c r="CE19" s="24">
        <f t="shared" si="59"/>
        <v>1662.7680000000003</v>
      </c>
      <c r="CF19" s="24">
        <f t="shared" si="59"/>
        <v>1699.7040000000002</v>
      </c>
      <c r="CG19" s="24">
        <f t="shared" si="59"/>
        <v>1781.6760000000002</v>
      </c>
      <c r="CH19" s="24">
        <f t="shared" si="59"/>
        <v>1618.7040000000002</v>
      </c>
      <c r="CI19" s="24">
        <f t="shared" si="59"/>
        <v>1321.92</v>
      </c>
      <c r="CJ19" s="24">
        <f t="shared" si="59"/>
        <v>1578.2040000000002</v>
      </c>
      <c r="CK19" s="24">
        <f t="shared" si="59"/>
        <v>1453.4640000000002</v>
      </c>
      <c r="CL19" s="24">
        <f t="shared" si="59"/>
        <v>1676.052</v>
      </c>
      <c r="CM19" s="24">
        <f t="shared" si="59"/>
        <v>1695.1680000000001</v>
      </c>
      <c r="CN19" s="24">
        <f aca="true" t="shared" si="60" ref="CN19:DS19">$BG$19*CN39*$B$45</f>
        <v>1663.416</v>
      </c>
      <c r="CO19" s="24">
        <f t="shared" si="60"/>
        <v>2298.78</v>
      </c>
      <c r="CP19" s="24">
        <f t="shared" si="60"/>
        <v>1720.7640000000001</v>
      </c>
      <c r="CQ19" s="24">
        <f t="shared" si="60"/>
        <v>1697.1119999999999</v>
      </c>
      <c r="CR19" s="24">
        <f t="shared" si="60"/>
        <v>1692.576</v>
      </c>
      <c r="CS19" s="24">
        <f t="shared" si="60"/>
        <v>1090.9080000000001</v>
      </c>
      <c r="CT19" s="24">
        <f t="shared" si="60"/>
        <v>1085.076</v>
      </c>
      <c r="CU19" s="24">
        <f t="shared" si="60"/>
        <v>1105.8120000000001</v>
      </c>
      <c r="CV19" s="24">
        <f t="shared" si="60"/>
        <v>1706.1840000000002</v>
      </c>
      <c r="CW19" s="24">
        <f t="shared" si="60"/>
        <v>1694.8440000000003</v>
      </c>
      <c r="CX19" s="24">
        <f t="shared" si="60"/>
        <v>1756.7280000000005</v>
      </c>
      <c r="CY19" s="24">
        <f t="shared" si="60"/>
        <v>2326.9680000000003</v>
      </c>
      <c r="CZ19" s="24">
        <f t="shared" si="60"/>
        <v>2341.5480000000002</v>
      </c>
      <c r="DA19" s="24">
        <f t="shared" si="60"/>
        <v>1693.5480000000002</v>
      </c>
      <c r="DB19" s="24">
        <f t="shared" si="60"/>
        <v>1711.0440000000003</v>
      </c>
      <c r="DC19" s="24">
        <f t="shared" si="60"/>
        <v>1670.22</v>
      </c>
      <c r="DD19" s="24">
        <f t="shared" si="60"/>
        <v>1852.308</v>
      </c>
      <c r="DE19" s="24">
        <f t="shared" si="60"/>
        <v>940.248</v>
      </c>
      <c r="DF19" s="24">
        <f t="shared" si="60"/>
        <v>376.48800000000006</v>
      </c>
      <c r="DG19" s="24">
        <f t="shared" si="60"/>
        <v>1249.6680000000001</v>
      </c>
      <c r="DH19" s="24">
        <f t="shared" si="60"/>
        <v>447.12000000000006</v>
      </c>
      <c r="DI19" s="24">
        <f t="shared" si="60"/>
        <v>519.048</v>
      </c>
      <c r="DJ19" s="24">
        <f t="shared" si="60"/>
        <v>1720.7640000000001</v>
      </c>
      <c r="DK19" s="24">
        <f t="shared" si="60"/>
        <v>1674.7560000000003</v>
      </c>
      <c r="DL19" s="24">
        <f t="shared" si="60"/>
        <v>1679.616</v>
      </c>
      <c r="DM19" s="24">
        <f t="shared" si="60"/>
        <v>1070.82</v>
      </c>
      <c r="DN19" s="24">
        <f t="shared" si="60"/>
        <v>1677.3480000000004</v>
      </c>
      <c r="DO19" s="24">
        <f t="shared" si="60"/>
        <v>1678.3200000000002</v>
      </c>
      <c r="DP19" s="24">
        <f t="shared" si="60"/>
        <v>1669.5720000000001</v>
      </c>
      <c r="DQ19" s="24">
        <f t="shared" si="60"/>
        <v>1691.9280000000003</v>
      </c>
      <c r="DR19" s="24">
        <f t="shared" si="60"/>
        <v>1658.556</v>
      </c>
      <c r="DS19" s="24">
        <f t="shared" si="60"/>
        <v>1666.9800000000002</v>
      </c>
      <c r="DT19" s="24">
        <f aca="true" t="shared" si="61" ref="DT19:EK19">$BG$19*DT39*$B$45</f>
        <v>1650.78</v>
      </c>
      <c r="DU19" s="24">
        <f t="shared" si="61"/>
        <v>495.0720000000001</v>
      </c>
      <c r="DV19" s="24">
        <f t="shared" si="61"/>
        <v>1914.8400000000001</v>
      </c>
      <c r="DW19" s="24">
        <f t="shared" si="61"/>
        <v>1688.688</v>
      </c>
      <c r="DX19" s="24">
        <f t="shared" si="61"/>
        <v>649.296</v>
      </c>
      <c r="DY19" s="24">
        <f t="shared" si="61"/>
        <v>1090.26</v>
      </c>
      <c r="DZ19" s="24">
        <f t="shared" si="61"/>
        <v>494.748</v>
      </c>
      <c r="EA19" s="24">
        <f t="shared" si="61"/>
        <v>1683.8280000000002</v>
      </c>
      <c r="EB19" s="24">
        <f t="shared" si="61"/>
        <v>345.06000000000006</v>
      </c>
      <c r="EC19" s="24">
        <f t="shared" si="61"/>
        <v>1584.3600000000001</v>
      </c>
      <c r="ED19" s="24">
        <f t="shared" si="61"/>
        <v>1896.0480000000002</v>
      </c>
      <c r="EE19" s="24">
        <f t="shared" si="61"/>
        <v>1880.496</v>
      </c>
      <c r="EF19" s="24">
        <f t="shared" si="61"/>
        <v>1286.6040000000003</v>
      </c>
      <c r="EG19" s="24">
        <f t="shared" si="61"/>
        <v>1716.8760000000002</v>
      </c>
      <c r="EH19" s="24">
        <f t="shared" si="61"/>
        <v>1094.796</v>
      </c>
      <c r="EI19" s="24">
        <f t="shared" si="61"/>
        <v>1664.712</v>
      </c>
      <c r="EJ19" s="24">
        <f t="shared" si="61"/>
        <v>1712.016</v>
      </c>
      <c r="EK19" s="24">
        <f t="shared" si="61"/>
        <v>1684.8000000000002</v>
      </c>
      <c r="EL19" s="24">
        <f>$BG$19*EL39*$B$45</f>
        <v>362.88</v>
      </c>
      <c r="EM19" s="24">
        <f>$BG$19*EM39*$B$45</f>
        <v>1100.9520000000002</v>
      </c>
      <c r="EN19" s="25" t="s">
        <v>9</v>
      </c>
      <c r="EO19" s="23">
        <v>0.40813328912466834</v>
      </c>
      <c r="EP19" s="12">
        <v>0.27</v>
      </c>
      <c r="EQ19" s="24">
        <f>$EP$19*$B$45*EQ39</f>
        <v>289.332</v>
      </c>
      <c r="ER19" s="25" t="s">
        <v>9</v>
      </c>
      <c r="ES19" s="23">
        <v>0.40813328912466834</v>
      </c>
      <c r="ET19" s="12">
        <v>0.27</v>
      </c>
      <c r="EU19" s="24">
        <f>$ET$19*$B$45*EU39</f>
        <v>1083.78</v>
      </c>
      <c r="EV19" s="24">
        <f>$ET$19*$B$45*EV39</f>
        <v>1674.1080000000002</v>
      </c>
      <c r="EW19" s="24">
        <f>$ET$19*$B$45*EW39</f>
        <v>680.724</v>
      </c>
      <c r="EX19" s="24">
        <f>$ET$19*$B$45*EX39</f>
        <v>1613.8440000000003</v>
      </c>
      <c r="EY19" s="25" t="s">
        <v>9</v>
      </c>
      <c r="EZ19" s="23">
        <v>0.40813328912466834</v>
      </c>
      <c r="FA19" s="12">
        <v>0.21</v>
      </c>
      <c r="FB19" s="24">
        <f aca="true" t="shared" si="62" ref="FB19:FO19">$FA$19*FB39*$B$45</f>
        <v>1385.7479999999998</v>
      </c>
      <c r="FC19" s="24">
        <f t="shared" si="62"/>
        <v>206.64</v>
      </c>
      <c r="FD19" s="24">
        <f t="shared" si="62"/>
        <v>1048.068</v>
      </c>
      <c r="FE19" s="24">
        <f t="shared" si="62"/>
        <v>1306.62</v>
      </c>
      <c r="FF19" s="24">
        <f t="shared" si="62"/>
        <v>1302.588</v>
      </c>
      <c r="FG19" s="24">
        <f t="shared" si="62"/>
        <v>1221.192</v>
      </c>
      <c r="FH19" s="24">
        <f t="shared" si="62"/>
        <v>1328.7959999999998</v>
      </c>
      <c r="FI19" s="24">
        <f t="shared" si="62"/>
        <v>1502.676</v>
      </c>
      <c r="FJ19" s="24">
        <f t="shared" si="62"/>
        <v>1489.0679999999998</v>
      </c>
      <c r="FK19" s="24">
        <f t="shared" si="62"/>
        <v>1479.24</v>
      </c>
      <c r="FL19" s="24">
        <f t="shared" si="62"/>
        <v>295.092</v>
      </c>
      <c r="FM19" s="24">
        <f t="shared" si="62"/>
        <v>1909.152</v>
      </c>
      <c r="FN19" s="24">
        <f t="shared" si="62"/>
        <v>1335.0959999999998</v>
      </c>
      <c r="FO19" s="24">
        <f t="shared" si="62"/>
        <v>624.204</v>
      </c>
    </row>
    <row r="20" spans="1:171" ht="43.5" customHeight="1">
      <c r="A20" s="63" t="s">
        <v>30</v>
      </c>
      <c r="B20" s="63"/>
      <c r="C20" s="63"/>
      <c r="D20" s="63"/>
      <c r="E20" s="63"/>
      <c r="F20" s="63"/>
      <c r="G20" s="13" t="s">
        <v>19</v>
      </c>
      <c r="H20" s="12">
        <v>12.083350464190978</v>
      </c>
      <c r="I20" s="12">
        <v>0.68</v>
      </c>
      <c r="J20" s="24">
        <f>$I$20*J39*$B$45</f>
        <v>4759.728</v>
      </c>
      <c r="K20" s="24">
        <f aca="true" t="shared" si="63" ref="K20:W20">$I$20*K39*$B$45</f>
        <v>4851.120000000001</v>
      </c>
      <c r="L20" s="24">
        <f t="shared" si="63"/>
        <v>5165.280000000001</v>
      </c>
      <c r="M20" s="24">
        <f t="shared" si="63"/>
        <v>4334.592000000001</v>
      </c>
      <c r="N20" s="24">
        <f t="shared" si="63"/>
        <v>7686.720000000001</v>
      </c>
      <c r="O20" s="24">
        <f t="shared" si="63"/>
        <v>4085.712</v>
      </c>
      <c r="P20" s="24">
        <f t="shared" si="63"/>
        <v>3982.0800000000004</v>
      </c>
      <c r="Q20" s="24">
        <f t="shared" si="63"/>
        <v>6186.0960000000005</v>
      </c>
      <c r="R20" s="24">
        <f t="shared" si="63"/>
        <v>1203.6000000000001</v>
      </c>
      <c r="S20" s="24">
        <f t="shared" si="63"/>
        <v>1315.392</v>
      </c>
      <c r="T20" s="24">
        <f t="shared" si="63"/>
        <v>1127.712</v>
      </c>
      <c r="U20" s="24">
        <f t="shared" si="63"/>
        <v>928.608</v>
      </c>
      <c r="V20" s="24">
        <f t="shared" si="63"/>
        <v>1205.232</v>
      </c>
      <c r="W20" s="24">
        <f t="shared" si="63"/>
        <v>4434.960000000001</v>
      </c>
      <c r="X20" s="24">
        <f>$I$20*X39*$B$45</f>
        <v>1847.4240000000004</v>
      </c>
      <c r="Y20" s="27" t="s">
        <v>19</v>
      </c>
      <c r="Z20" s="23">
        <v>12.083350464190978</v>
      </c>
      <c r="AA20" s="12">
        <v>0.68</v>
      </c>
      <c r="AB20" s="24">
        <f>$AA$20*AB39*$B$45</f>
        <v>4075.92</v>
      </c>
      <c r="AC20" s="24">
        <f>$AA$20*AC39*$B$45</f>
        <v>4047.3600000000006</v>
      </c>
      <c r="AD20" s="24">
        <f>$AA$20*AD39*$B$45</f>
        <v>6694.464000000001</v>
      </c>
      <c r="AE20" s="24">
        <f>$AA$20*AE39*$B$45</f>
        <v>6883.776</v>
      </c>
      <c r="AF20" s="27" t="s">
        <v>19</v>
      </c>
      <c r="AG20" s="23">
        <v>12.083350464190978</v>
      </c>
      <c r="AH20" s="12">
        <v>0.66</v>
      </c>
      <c r="AI20" s="24">
        <f>$AH$20*$B$45*AI39</f>
        <v>5932.08</v>
      </c>
      <c r="AJ20" s="24">
        <f aca="true" t="shared" si="64" ref="AJ20:BD20">$AH$20*$B$45*AJ39</f>
        <v>4200.768</v>
      </c>
      <c r="AK20" s="24">
        <f t="shared" si="64"/>
        <v>4430.447999999999</v>
      </c>
      <c r="AL20" s="24">
        <f t="shared" si="64"/>
        <v>4063.752</v>
      </c>
      <c r="AM20" s="24">
        <f t="shared" si="64"/>
        <v>3883.176</v>
      </c>
      <c r="AN20" s="24">
        <f t="shared" si="64"/>
        <v>4198.392</v>
      </c>
      <c r="AO20" s="24">
        <f t="shared" si="64"/>
        <v>4302.936</v>
      </c>
      <c r="AP20" s="24">
        <f t="shared" si="64"/>
        <v>4641.12</v>
      </c>
      <c r="AQ20" s="24">
        <f t="shared" si="64"/>
        <v>4541.3279999999995</v>
      </c>
      <c r="AR20" s="24">
        <f t="shared" si="64"/>
        <v>5916.24</v>
      </c>
      <c r="AS20" s="24">
        <f t="shared" si="64"/>
        <v>5761.008</v>
      </c>
      <c r="AT20" s="24">
        <f t="shared" si="64"/>
        <v>5227.992</v>
      </c>
      <c r="AU20" s="24">
        <f t="shared" si="64"/>
        <v>5745.168</v>
      </c>
      <c r="AV20" s="24">
        <f t="shared" si="64"/>
        <v>2657.16</v>
      </c>
      <c r="AW20" s="24">
        <f t="shared" si="64"/>
        <v>2611.2239999999997</v>
      </c>
      <c r="AX20" s="24">
        <f t="shared" si="64"/>
        <v>4407.48</v>
      </c>
      <c r="AY20" s="24">
        <f t="shared" si="64"/>
        <v>1279.08</v>
      </c>
      <c r="AZ20" s="24">
        <f t="shared" si="64"/>
        <v>4051.08</v>
      </c>
      <c r="BA20" s="24">
        <f t="shared" si="64"/>
        <v>2731.6079999999997</v>
      </c>
      <c r="BB20" s="24">
        <f t="shared" si="64"/>
        <v>3560.8320000000003</v>
      </c>
      <c r="BC20" s="24">
        <f t="shared" si="64"/>
        <v>5635.872</v>
      </c>
      <c r="BD20" s="24">
        <f t="shared" si="64"/>
        <v>5744.375999999999</v>
      </c>
      <c r="BE20" s="27" t="s">
        <v>19</v>
      </c>
      <c r="BF20" s="23">
        <v>12.083350464190978</v>
      </c>
      <c r="BG20" s="12">
        <v>0.66</v>
      </c>
      <c r="BH20" s="24">
        <f aca="true" t="shared" si="65" ref="BH20:CM20">$BG$20*BH39*$B$45</f>
        <v>1572.1200000000003</v>
      </c>
      <c r="BI20" s="24">
        <f t="shared" si="65"/>
        <v>2166.1200000000003</v>
      </c>
      <c r="BJ20" s="24">
        <f t="shared" si="65"/>
        <v>3757.2479999999996</v>
      </c>
      <c r="BK20" s="24">
        <f t="shared" si="65"/>
        <v>4062.168</v>
      </c>
      <c r="BL20" s="24">
        <f t="shared" si="65"/>
        <v>4090.6800000000003</v>
      </c>
      <c r="BM20" s="24">
        <f t="shared" si="65"/>
        <v>4188.888</v>
      </c>
      <c r="BN20" s="24">
        <f t="shared" si="65"/>
        <v>4099.392000000001</v>
      </c>
      <c r="BO20" s="24">
        <f t="shared" si="65"/>
        <v>4103.352000000001</v>
      </c>
      <c r="BP20" s="24">
        <f t="shared" si="65"/>
        <v>4204.728</v>
      </c>
      <c r="BQ20" s="24">
        <f t="shared" si="65"/>
        <v>4093.848</v>
      </c>
      <c r="BR20" s="24">
        <f t="shared" si="65"/>
        <v>4108.104</v>
      </c>
      <c r="BS20" s="24">
        <f t="shared" si="65"/>
        <v>4093.848</v>
      </c>
      <c r="BT20" s="24">
        <f t="shared" si="65"/>
        <v>4076.424000000001</v>
      </c>
      <c r="BU20" s="24">
        <f t="shared" si="65"/>
        <v>4033.6560000000004</v>
      </c>
      <c r="BV20" s="24">
        <f t="shared" si="65"/>
        <v>4148.495999999999</v>
      </c>
      <c r="BW20" s="24">
        <f t="shared" si="65"/>
        <v>4104.144</v>
      </c>
      <c r="BX20" s="24">
        <f t="shared" si="65"/>
        <v>4210.272000000001</v>
      </c>
      <c r="BY20" s="24">
        <f t="shared" si="65"/>
        <v>4311.647999999999</v>
      </c>
      <c r="BZ20" s="24">
        <f t="shared" si="65"/>
        <v>4093.848</v>
      </c>
      <c r="CA20" s="24">
        <f t="shared" si="65"/>
        <v>3228.984</v>
      </c>
      <c r="CB20" s="24">
        <f t="shared" si="65"/>
        <v>3057.1200000000003</v>
      </c>
      <c r="CC20" s="24">
        <f t="shared" si="65"/>
        <v>2700.7200000000003</v>
      </c>
      <c r="CD20" s="24">
        <f t="shared" si="65"/>
        <v>3997.224</v>
      </c>
      <c r="CE20" s="24">
        <f t="shared" si="65"/>
        <v>4064.544000000001</v>
      </c>
      <c r="CF20" s="24">
        <f t="shared" si="65"/>
        <v>4154.832</v>
      </c>
      <c r="CG20" s="24">
        <f t="shared" si="65"/>
        <v>4355.2080000000005</v>
      </c>
      <c r="CH20" s="24">
        <f t="shared" si="65"/>
        <v>3956.8320000000003</v>
      </c>
      <c r="CI20" s="24">
        <f t="shared" si="65"/>
        <v>3231.3600000000006</v>
      </c>
      <c r="CJ20" s="24">
        <f t="shared" si="65"/>
        <v>3857.8320000000003</v>
      </c>
      <c r="CK20" s="24">
        <f t="shared" si="65"/>
        <v>3552.9120000000003</v>
      </c>
      <c r="CL20" s="24">
        <f t="shared" si="65"/>
        <v>4097.016</v>
      </c>
      <c r="CM20" s="24">
        <f t="shared" si="65"/>
        <v>4143.744000000001</v>
      </c>
      <c r="CN20" s="24">
        <f aca="true" t="shared" si="66" ref="CN20:DS20">$BG$20*CN39*$B$45</f>
        <v>4066.1279999999997</v>
      </c>
      <c r="CO20" s="24">
        <f t="shared" si="66"/>
        <v>5619.240000000001</v>
      </c>
      <c r="CP20" s="24">
        <f t="shared" si="66"/>
        <v>4206.312</v>
      </c>
      <c r="CQ20" s="24">
        <f t="shared" si="66"/>
        <v>4148.495999999999</v>
      </c>
      <c r="CR20" s="24">
        <f t="shared" si="66"/>
        <v>4137.407999999999</v>
      </c>
      <c r="CS20" s="24">
        <f t="shared" si="66"/>
        <v>2666.664</v>
      </c>
      <c r="CT20" s="24">
        <f t="shared" si="66"/>
        <v>2652.408</v>
      </c>
      <c r="CU20" s="24">
        <f t="shared" si="66"/>
        <v>2703.096</v>
      </c>
      <c r="CV20" s="24">
        <f t="shared" si="66"/>
        <v>4170.6720000000005</v>
      </c>
      <c r="CW20" s="24">
        <f t="shared" si="66"/>
        <v>4142.952</v>
      </c>
      <c r="CX20" s="24">
        <f t="shared" si="66"/>
        <v>4294.224</v>
      </c>
      <c r="CY20" s="24">
        <f t="shared" si="66"/>
        <v>5688.144</v>
      </c>
      <c r="CZ20" s="24">
        <f t="shared" si="66"/>
        <v>5723.784000000001</v>
      </c>
      <c r="DA20" s="24">
        <f t="shared" si="66"/>
        <v>4139.784000000001</v>
      </c>
      <c r="DB20" s="24">
        <f t="shared" si="66"/>
        <v>4182.552000000001</v>
      </c>
      <c r="DC20" s="24">
        <f t="shared" si="66"/>
        <v>4082.76</v>
      </c>
      <c r="DD20" s="24">
        <f t="shared" si="66"/>
        <v>4527.8640000000005</v>
      </c>
      <c r="DE20" s="24">
        <f t="shared" si="66"/>
        <v>2298.384</v>
      </c>
      <c r="DF20" s="24">
        <f t="shared" si="66"/>
        <v>920.3040000000001</v>
      </c>
      <c r="DG20" s="24">
        <f t="shared" si="66"/>
        <v>3054.744</v>
      </c>
      <c r="DH20" s="24">
        <f t="shared" si="66"/>
        <v>1092.96</v>
      </c>
      <c r="DI20" s="24">
        <f t="shared" si="66"/>
        <v>1268.784</v>
      </c>
      <c r="DJ20" s="24">
        <f t="shared" si="66"/>
        <v>4206.312</v>
      </c>
      <c r="DK20" s="24">
        <f t="shared" si="66"/>
        <v>4093.848</v>
      </c>
      <c r="DL20" s="24">
        <f t="shared" si="66"/>
        <v>4105.728</v>
      </c>
      <c r="DM20" s="24">
        <f t="shared" si="66"/>
        <v>2617.5600000000004</v>
      </c>
      <c r="DN20" s="24">
        <f t="shared" si="66"/>
        <v>4100.184000000001</v>
      </c>
      <c r="DO20" s="24">
        <f t="shared" si="66"/>
        <v>4102.5599999999995</v>
      </c>
      <c r="DP20" s="24">
        <f t="shared" si="66"/>
        <v>4081.1760000000004</v>
      </c>
      <c r="DQ20" s="24">
        <f t="shared" si="66"/>
        <v>4135.8240000000005</v>
      </c>
      <c r="DR20" s="24">
        <f t="shared" si="66"/>
        <v>4054.2479999999996</v>
      </c>
      <c r="DS20" s="24">
        <f t="shared" si="66"/>
        <v>4074.84</v>
      </c>
      <c r="DT20" s="24">
        <f aca="true" t="shared" si="67" ref="DT20:EK20">$BG$20*DT39*$B$45</f>
        <v>4035.2400000000007</v>
      </c>
      <c r="DU20" s="24">
        <f t="shared" si="67"/>
        <v>1210.1760000000002</v>
      </c>
      <c r="DV20" s="24">
        <f t="shared" si="67"/>
        <v>4680.72</v>
      </c>
      <c r="DW20" s="24">
        <f t="shared" si="67"/>
        <v>4127.904</v>
      </c>
      <c r="DX20" s="24">
        <f t="shared" si="67"/>
        <v>1587.1680000000001</v>
      </c>
      <c r="DY20" s="24">
        <f t="shared" si="67"/>
        <v>2665.08</v>
      </c>
      <c r="DZ20" s="24">
        <f t="shared" si="67"/>
        <v>1209.384</v>
      </c>
      <c r="EA20" s="24">
        <f t="shared" si="67"/>
        <v>4116.024000000001</v>
      </c>
      <c r="EB20" s="24">
        <f t="shared" si="67"/>
        <v>843.48</v>
      </c>
      <c r="EC20" s="24">
        <f t="shared" si="67"/>
        <v>3872.88</v>
      </c>
      <c r="ED20" s="24">
        <f t="shared" si="67"/>
        <v>4634.784000000001</v>
      </c>
      <c r="EE20" s="24">
        <f t="shared" si="67"/>
        <v>4596.768</v>
      </c>
      <c r="EF20" s="24">
        <f t="shared" si="67"/>
        <v>3145.032</v>
      </c>
      <c r="EG20" s="24">
        <f t="shared" si="67"/>
        <v>4196.808</v>
      </c>
      <c r="EH20" s="24">
        <f t="shared" si="67"/>
        <v>2676.1679999999997</v>
      </c>
      <c r="EI20" s="24">
        <f t="shared" si="67"/>
        <v>4069.2960000000003</v>
      </c>
      <c r="EJ20" s="24">
        <f t="shared" si="67"/>
        <v>4184.928</v>
      </c>
      <c r="EK20" s="24">
        <f t="shared" si="67"/>
        <v>4118.4</v>
      </c>
      <c r="EL20" s="24">
        <f>$BG$20*EL39*$B$45</f>
        <v>887.04</v>
      </c>
      <c r="EM20" s="24">
        <f>$BG$20*EM39*$B$45</f>
        <v>2691.2160000000003</v>
      </c>
      <c r="EN20" s="27" t="s">
        <v>19</v>
      </c>
      <c r="EO20" s="23">
        <v>12.083350464190978</v>
      </c>
      <c r="EP20" s="12">
        <v>0.66</v>
      </c>
      <c r="EQ20" s="24">
        <f>$EP$20*$B$45*EQ39</f>
        <v>707.256</v>
      </c>
      <c r="ER20" s="27" t="s">
        <v>19</v>
      </c>
      <c r="ES20" s="23">
        <v>12.083350464190978</v>
      </c>
      <c r="ET20" s="12">
        <v>0.66</v>
      </c>
      <c r="EU20" s="24">
        <f>$ET$20*$B$45*EU39</f>
        <v>2649.24</v>
      </c>
      <c r="EV20" s="24">
        <f>$ET$20*$B$45*EV39</f>
        <v>4092.264</v>
      </c>
      <c r="EW20" s="24">
        <f>$ET$20*$B$45*EW39</f>
        <v>1663.992</v>
      </c>
      <c r="EX20" s="24">
        <f>$ET$20*$B$45*EX39</f>
        <v>3944.952</v>
      </c>
      <c r="EY20" s="27" t="s">
        <v>19</v>
      </c>
      <c r="EZ20" s="23">
        <v>12.083350464190978</v>
      </c>
      <c r="FA20" s="12">
        <v>0.22</v>
      </c>
      <c r="FB20" s="24">
        <f aca="true" t="shared" si="68" ref="FB20:FO20">$FA$20*FB39*$B$45</f>
        <v>1451.7359999999999</v>
      </c>
      <c r="FC20" s="24">
        <f t="shared" si="68"/>
        <v>216.48</v>
      </c>
      <c r="FD20" s="24">
        <f t="shared" si="68"/>
        <v>1097.9759999999999</v>
      </c>
      <c r="FE20" s="24">
        <f t="shared" si="68"/>
        <v>1368.8400000000001</v>
      </c>
      <c r="FF20" s="24">
        <f t="shared" si="68"/>
        <v>1364.616</v>
      </c>
      <c r="FG20" s="24">
        <f t="shared" si="68"/>
        <v>1279.344</v>
      </c>
      <c r="FH20" s="24">
        <f t="shared" si="68"/>
        <v>1392.072</v>
      </c>
      <c r="FI20" s="24">
        <f t="shared" si="68"/>
        <v>1574.2319999999997</v>
      </c>
      <c r="FJ20" s="24">
        <f t="shared" si="68"/>
        <v>1559.9759999999999</v>
      </c>
      <c r="FK20" s="24">
        <f t="shared" si="68"/>
        <v>1549.6800000000003</v>
      </c>
      <c r="FL20" s="24">
        <f t="shared" si="68"/>
        <v>309.144</v>
      </c>
      <c r="FM20" s="24">
        <f t="shared" si="68"/>
        <v>2000.0639999999999</v>
      </c>
      <c r="FN20" s="24">
        <f t="shared" si="68"/>
        <v>1398.672</v>
      </c>
      <c r="FO20" s="24">
        <f t="shared" si="68"/>
        <v>653.928</v>
      </c>
    </row>
    <row r="21" spans="1:171" ht="12.75">
      <c r="A21" s="63" t="s">
        <v>31</v>
      </c>
      <c r="B21" s="63"/>
      <c r="C21" s="63"/>
      <c r="D21" s="63"/>
      <c r="E21" s="63"/>
      <c r="F21" s="63"/>
      <c r="G21" s="9" t="s">
        <v>9</v>
      </c>
      <c r="H21" s="12">
        <v>7.994505494505494</v>
      </c>
      <c r="I21" s="12">
        <v>0.23</v>
      </c>
      <c r="J21" s="24">
        <f>$I$21*J39*$B$45</f>
        <v>1609.908</v>
      </c>
      <c r="K21" s="24">
        <f aca="true" t="shared" si="69" ref="K21:W21">$I$21*K39*$B$45</f>
        <v>1640.8200000000002</v>
      </c>
      <c r="L21" s="24">
        <f t="shared" si="69"/>
        <v>1747.08</v>
      </c>
      <c r="M21" s="24">
        <f t="shared" si="69"/>
        <v>1466.112</v>
      </c>
      <c r="N21" s="24">
        <f t="shared" si="69"/>
        <v>2599.92</v>
      </c>
      <c r="O21" s="24">
        <f t="shared" si="69"/>
        <v>1381.932</v>
      </c>
      <c r="P21" s="24">
        <f t="shared" si="69"/>
        <v>1346.88</v>
      </c>
      <c r="Q21" s="24">
        <f t="shared" si="69"/>
        <v>2092.3559999999998</v>
      </c>
      <c r="R21" s="24">
        <f t="shared" si="69"/>
        <v>407.1</v>
      </c>
      <c r="S21" s="24">
        <f t="shared" si="69"/>
        <v>444.91200000000003</v>
      </c>
      <c r="T21" s="24">
        <f t="shared" si="69"/>
        <v>381.43199999999996</v>
      </c>
      <c r="U21" s="24">
        <f t="shared" si="69"/>
        <v>314.08799999999997</v>
      </c>
      <c r="V21" s="24">
        <f t="shared" si="69"/>
        <v>407.65199999999993</v>
      </c>
      <c r="W21" s="24">
        <f t="shared" si="69"/>
        <v>1500.0600000000002</v>
      </c>
      <c r="X21" s="24">
        <f>$I$21*X39*$B$45</f>
        <v>624.864</v>
      </c>
      <c r="Y21" s="25" t="s">
        <v>9</v>
      </c>
      <c r="Z21" s="23">
        <v>7.994505494505494</v>
      </c>
      <c r="AA21" s="12">
        <v>0.23</v>
      </c>
      <c r="AB21" s="24">
        <f>$AA$21*AB39*$B$45</f>
        <v>1378.6200000000001</v>
      </c>
      <c r="AC21" s="24">
        <f>$AA$21*AC39*$B$45</f>
        <v>1368.96</v>
      </c>
      <c r="AD21" s="24">
        <f>$AA$21*AD39*$B$45</f>
        <v>2264.304</v>
      </c>
      <c r="AE21" s="24">
        <f>$AA$21*AE39*$B$45</f>
        <v>2328.3360000000002</v>
      </c>
      <c r="AF21" s="25" t="s">
        <v>9</v>
      </c>
      <c r="AG21" s="23">
        <v>7.994505494505494</v>
      </c>
      <c r="AH21" s="12">
        <v>0.23</v>
      </c>
      <c r="AI21" s="24">
        <f>$AH$21*$B$45*AI39</f>
        <v>2067.2400000000002</v>
      </c>
      <c r="AJ21" s="24">
        <f aca="true" t="shared" si="70" ref="AJ21:BD21">$AH$21*$B$45*AJ39</f>
        <v>1463.904</v>
      </c>
      <c r="AK21" s="24">
        <f t="shared" si="70"/>
        <v>1543.944</v>
      </c>
      <c r="AL21" s="24">
        <f t="shared" si="70"/>
        <v>1416.1560000000002</v>
      </c>
      <c r="AM21" s="24">
        <f t="shared" si="70"/>
        <v>1353.228</v>
      </c>
      <c r="AN21" s="24">
        <f t="shared" si="70"/>
        <v>1463.0760000000002</v>
      </c>
      <c r="AO21" s="24">
        <f t="shared" si="70"/>
        <v>1499.508</v>
      </c>
      <c r="AP21" s="24">
        <f t="shared" si="70"/>
        <v>1617.3600000000001</v>
      </c>
      <c r="AQ21" s="24">
        <f t="shared" si="70"/>
        <v>1582.584</v>
      </c>
      <c r="AR21" s="24">
        <f t="shared" si="70"/>
        <v>2061.7200000000003</v>
      </c>
      <c r="AS21" s="24">
        <f t="shared" si="70"/>
        <v>2007.624</v>
      </c>
      <c r="AT21" s="24">
        <f t="shared" si="70"/>
        <v>1821.8760000000002</v>
      </c>
      <c r="AU21" s="24">
        <f t="shared" si="70"/>
        <v>2002.104</v>
      </c>
      <c r="AV21" s="24">
        <f t="shared" si="70"/>
        <v>925.9800000000001</v>
      </c>
      <c r="AW21" s="24">
        <f t="shared" si="70"/>
        <v>909.9720000000001</v>
      </c>
      <c r="AX21" s="24">
        <f t="shared" si="70"/>
        <v>1535.94</v>
      </c>
      <c r="AY21" s="24">
        <f t="shared" si="70"/>
        <v>445.74</v>
      </c>
      <c r="AZ21" s="24">
        <f t="shared" si="70"/>
        <v>1411.74</v>
      </c>
      <c r="BA21" s="24">
        <f t="shared" si="70"/>
        <v>951.924</v>
      </c>
      <c r="BB21" s="24">
        <f t="shared" si="70"/>
        <v>1240.8960000000002</v>
      </c>
      <c r="BC21" s="24">
        <f t="shared" si="70"/>
        <v>1964.0160000000003</v>
      </c>
      <c r="BD21" s="24">
        <f t="shared" si="70"/>
        <v>2001.828</v>
      </c>
      <c r="BE21" s="25" t="s">
        <v>9</v>
      </c>
      <c r="BF21" s="23">
        <v>7.994505494505494</v>
      </c>
      <c r="BG21" s="12">
        <v>0.23</v>
      </c>
      <c r="BH21" s="24">
        <f aca="true" t="shared" si="71" ref="BH21:CM21">$BG$21*BH39*$B$45</f>
        <v>547.86</v>
      </c>
      <c r="BI21" s="24">
        <f t="shared" si="71"/>
        <v>754.86</v>
      </c>
      <c r="BJ21" s="24">
        <f t="shared" si="71"/>
        <v>1309.344</v>
      </c>
      <c r="BK21" s="24">
        <f t="shared" si="71"/>
        <v>1415.604</v>
      </c>
      <c r="BL21" s="24">
        <f t="shared" si="71"/>
        <v>1425.54</v>
      </c>
      <c r="BM21" s="24">
        <f t="shared" si="71"/>
        <v>1459.7640000000001</v>
      </c>
      <c r="BN21" s="24">
        <f t="shared" si="71"/>
        <v>1428.5760000000002</v>
      </c>
      <c r="BO21" s="24">
        <f t="shared" si="71"/>
        <v>1429.9560000000001</v>
      </c>
      <c r="BP21" s="24">
        <f t="shared" si="71"/>
        <v>1465.284</v>
      </c>
      <c r="BQ21" s="24">
        <f t="shared" si="71"/>
        <v>1426.644</v>
      </c>
      <c r="BR21" s="24">
        <f t="shared" si="71"/>
        <v>1431.612</v>
      </c>
      <c r="BS21" s="24">
        <f t="shared" si="71"/>
        <v>1426.644</v>
      </c>
      <c r="BT21" s="24">
        <f t="shared" si="71"/>
        <v>1420.5720000000001</v>
      </c>
      <c r="BU21" s="24">
        <f t="shared" si="71"/>
        <v>1405.6680000000001</v>
      </c>
      <c r="BV21" s="24">
        <f t="shared" si="71"/>
        <v>1445.6879999999999</v>
      </c>
      <c r="BW21" s="24">
        <f t="shared" si="71"/>
        <v>1430.2320000000002</v>
      </c>
      <c r="BX21" s="24">
        <f t="shared" si="71"/>
        <v>1467.2160000000001</v>
      </c>
      <c r="BY21" s="24">
        <f t="shared" si="71"/>
        <v>1502.544</v>
      </c>
      <c r="BZ21" s="24">
        <f t="shared" si="71"/>
        <v>1426.644</v>
      </c>
      <c r="CA21" s="24">
        <f t="shared" si="71"/>
        <v>1125.252</v>
      </c>
      <c r="CB21" s="24">
        <f t="shared" si="71"/>
        <v>1065.3600000000001</v>
      </c>
      <c r="CC21" s="24">
        <f t="shared" si="71"/>
        <v>941.1600000000001</v>
      </c>
      <c r="CD21" s="24">
        <f t="shared" si="71"/>
        <v>1392.972</v>
      </c>
      <c r="CE21" s="24">
        <f t="shared" si="71"/>
        <v>1416.4320000000002</v>
      </c>
      <c r="CF21" s="24">
        <f t="shared" si="71"/>
        <v>1447.8960000000002</v>
      </c>
      <c r="CG21" s="24">
        <f t="shared" si="71"/>
        <v>1517.7240000000002</v>
      </c>
      <c r="CH21" s="24">
        <f t="shared" si="71"/>
        <v>1378.8960000000002</v>
      </c>
      <c r="CI21" s="24">
        <f t="shared" si="71"/>
        <v>1126.08</v>
      </c>
      <c r="CJ21" s="24">
        <f t="shared" si="71"/>
        <v>1344.3960000000002</v>
      </c>
      <c r="CK21" s="24">
        <f t="shared" si="71"/>
        <v>1238.1360000000002</v>
      </c>
      <c r="CL21" s="24">
        <f t="shared" si="71"/>
        <v>1427.748</v>
      </c>
      <c r="CM21" s="24">
        <f t="shared" si="71"/>
        <v>1444.0320000000002</v>
      </c>
      <c r="CN21" s="24">
        <f aca="true" t="shared" si="72" ref="CN21:DS21">$BG$21*CN39*$B$45</f>
        <v>1416.984</v>
      </c>
      <c r="CO21" s="24">
        <f t="shared" si="72"/>
        <v>1958.22</v>
      </c>
      <c r="CP21" s="24">
        <f t="shared" si="72"/>
        <v>1465.836</v>
      </c>
      <c r="CQ21" s="24">
        <f t="shared" si="72"/>
        <v>1445.6879999999999</v>
      </c>
      <c r="CR21" s="24">
        <f t="shared" si="72"/>
        <v>1441.824</v>
      </c>
      <c r="CS21" s="24">
        <f t="shared" si="72"/>
        <v>929.292</v>
      </c>
      <c r="CT21" s="24">
        <f t="shared" si="72"/>
        <v>924.3240000000001</v>
      </c>
      <c r="CU21" s="24">
        <f t="shared" si="72"/>
        <v>941.988</v>
      </c>
      <c r="CV21" s="24">
        <f t="shared" si="72"/>
        <v>1453.4160000000002</v>
      </c>
      <c r="CW21" s="24">
        <f t="shared" si="72"/>
        <v>1443.7560000000003</v>
      </c>
      <c r="CX21" s="24">
        <f t="shared" si="72"/>
        <v>1496.4720000000002</v>
      </c>
      <c r="CY21" s="24">
        <f t="shared" si="72"/>
        <v>1982.232</v>
      </c>
      <c r="CZ21" s="24">
        <f t="shared" si="72"/>
        <v>1994.652</v>
      </c>
      <c r="DA21" s="24">
        <f t="shared" si="72"/>
        <v>1442.6520000000003</v>
      </c>
      <c r="DB21" s="24">
        <f t="shared" si="72"/>
        <v>1457.556</v>
      </c>
      <c r="DC21" s="24">
        <f t="shared" si="72"/>
        <v>1422.7800000000002</v>
      </c>
      <c r="DD21" s="24">
        <f t="shared" si="72"/>
        <v>1577.8920000000003</v>
      </c>
      <c r="DE21" s="24">
        <f t="shared" si="72"/>
        <v>800.952</v>
      </c>
      <c r="DF21" s="24">
        <f t="shared" si="72"/>
        <v>320.71200000000005</v>
      </c>
      <c r="DG21" s="24">
        <f t="shared" si="72"/>
        <v>1064.532</v>
      </c>
      <c r="DH21" s="24">
        <f t="shared" si="72"/>
        <v>380.88</v>
      </c>
      <c r="DI21" s="24">
        <f t="shared" si="72"/>
        <v>442.15199999999993</v>
      </c>
      <c r="DJ21" s="24">
        <f t="shared" si="72"/>
        <v>1465.836</v>
      </c>
      <c r="DK21" s="24">
        <f t="shared" si="72"/>
        <v>1426.644</v>
      </c>
      <c r="DL21" s="24">
        <f t="shared" si="72"/>
        <v>1430.784</v>
      </c>
      <c r="DM21" s="24">
        <f t="shared" si="72"/>
        <v>912.1800000000001</v>
      </c>
      <c r="DN21" s="24">
        <f t="shared" si="72"/>
        <v>1428.852</v>
      </c>
      <c r="DO21" s="24">
        <f t="shared" si="72"/>
        <v>1429.68</v>
      </c>
      <c r="DP21" s="24">
        <f t="shared" si="72"/>
        <v>1422.2279999999998</v>
      </c>
      <c r="DQ21" s="24">
        <f t="shared" si="72"/>
        <v>1441.2720000000002</v>
      </c>
      <c r="DR21" s="24">
        <f t="shared" si="72"/>
        <v>1412.844</v>
      </c>
      <c r="DS21" s="24">
        <f t="shared" si="72"/>
        <v>1420.02</v>
      </c>
      <c r="DT21" s="24">
        <f aca="true" t="shared" si="73" ref="DT21:EK21">$BG$21*DT39*$B$45</f>
        <v>1406.22</v>
      </c>
      <c r="DU21" s="24">
        <f t="shared" si="73"/>
        <v>421.72800000000007</v>
      </c>
      <c r="DV21" s="24">
        <f t="shared" si="73"/>
        <v>1631.16</v>
      </c>
      <c r="DW21" s="24">
        <f t="shared" si="73"/>
        <v>1438.5120000000002</v>
      </c>
      <c r="DX21" s="24">
        <f t="shared" si="73"/>
        <v>553.104</v>
      </c>
      <c r="DY21" s="24">
        <f t="shared" si="73"/>
        <v>928.7400000000001</v>
      </c>
      <c r="DZ21" s="24">
        <f t="shared" si="73"/>
        <v>421.452</v>
      </c>
      <c r="EA21" s="24">
        <f t="shared" si="73"/>
        <v>1434.3720000000003</v>
      </c>
      <c r="EB21" s="24">
        <f t="shared" si="73"/>
        <v>293.94</v>
      </c>
      <c r="EC21" s="24">
        <f t="shared" si="73"/>
        <v>1349.6399999999999</v>
      </c>
      <c r="ED21" s="24">
        <f t="shared" si="73"/>
        <v>1615.152</v>
      </c>
      <c r="EE21" s="24">
        <f t="shared" si="73"/>
        <v>1601.904</v>
      </c>
      <c r="EF21" s="24">
        <f t="shared" si="73"/>
        <v>1095.996</v>
      </c>
      <c r="EG21" s="24">
        <f t="shared" si="73"/>
        <v>1462.524</v>
      </c>
      <c r="EH21" s="24">
        <f t="shared" si="73"/>
        <v>932.604</v>
      </c>
      <c r="EI21" s="24">
        <f t="shared" si="73"/>
        <v>1418.088</v>
      </c>
      <c r="EJ21" s="24">
        <f t="shared" si="73"/>
        <v>1458.384</v>
      </c>
      <c r="EK21" s="24">
        <f t="shared" si="73"/>
        <v>1435.2</v>
      </c>
      <c r="EL21" s="24">
        <f>$BG$21*EL39*$B$45</f>
        <v>309.12</v>
      </c>
      <c r="EM21" s="24">
        <f>$BG$21*EM39*$B$45</f>
        <v>937.8480000000002</v>
      </c>
      <c r="EN21" s="25" t="s">
        <v>9</v>
      </c>
      <c r="EO21" s="23">
        <v>7.994505494505494</v>
      </c>
      <c r="EP21" s="12">
        <v>0.23</v>
      </c>
      <c r="EQ21" s="24">
        <f>$EP$21*$B$45*EQ39</f>
        <v>246.46800000000002</v>
      </c>
      <c r="ER21" s="25" t="s">
        <v>9</v>
      </c>
      <c r="ES21" s="23">
        <v>7.994505494505494</v>
      </c>
      <c r="ET21" s="12">
        <v>0.23</v>
      </c>
      <c r="EU21" s="24">
        <f>$ET$21*$B$45*EU39</f>
        <v>923.22</v>
      </c>
      <c r="EV21" s="24">
        <f>$ET$21*$B$45*EV39</f>
        <v>1426.0920000000003</v>
      </c>
      <c r="EW21" s="24">
        <f>$ET$21*$B$45*EW39</f>
        <v>579.876</v>
      </c>
      <c r="EX21" s="24">
        <f>$ET$21*$B$45*EX39</f>
        <v>1374.756</v>
      </c>
      <c r="EY21" s="25" t="s">
        <v>9</v>
      </c>
      <c r="EZ21" s="23">
        <v>7.994505494505494</v>
      </c>
      <c r="FA21" s="12">
        <v>0.12</v>
      </c>
      <c r="FB21" s="24">
        <f aca="true" t="shared" si="74" ref="FB21:FO21">$FA$21*FB39*$B$45</f>
        <v>791.856</v>
      </c>
      <c r="FC21" s="24">
        <f t="shared" si="74"/>
        <v>118.08</v>
      </c>
      <c r="FD21" s="24">
        <f t="shared" si="74"/>
        <v>598.896</v>
      </c>
      <c r="FE21" s="24">
        <f t="shared" si="74"/>
        <v>746.64</v>
      </c>
      <c r="FF21" s="24">
        <f t="shared" si="74"/>
        <v>744.3359999999999</v>
      </c>
      <c r="FG21" s="24">
        <f t="shared" si="74"/>
        <v>697.8240000000001</v>
      </c>
      <c r="FH21" s="24">
        <f t="shared" si="74"/>
        <v>759.3119999999999</v>
      </c>
      <c r="FI21" s="24">
        <f t="shared" si="74"/>
        <v>858.672</v>
      </c>
      <c r="FJ21" s="24">
        <f t="shared" si="74"/>
        <v>850.896</v>
      </c>
      <c r="FK21" s="24">
        <f t="shared" si="74"/>
        <v>845.28</v>
      </c>
      <c r="FL21" s="24">
        <f t="shared" si="74"/>
        <v>168.624</v>
      </c>
      <c r="FM21" s="24">
        <f t="shared" si="74"/>
        <v>1090.944</v>
      </c>
      <c r="FN21" s="24">
        <f t="shared" si="74"/>
        <v>762.9119999999999</v>
      </c>
      <c r="FO21" s="24">
        <f t="shared" si="74"/>
        <v>356.688</v>
      </c>
    </row>
    <row r="22" spans="1:171" ht="12.75">
      <c r="A22" s="63" t="s">
        <v>32</v>
      </c>
      <c r="B22" s="63"/>
      <c r="C22" s="63"/>
      <c r="D22" s="63"/>
      <c r="E22" s="63"/>
      <c r="F22" s="63"/>
      <c r="G22" s="9" t="s">
        <v>9</v>
      </c>
      <c r="H22" s="12">
        <v>7.994505494505494</v>
      </c>
      <c r="I22" s="12">
        <v>2.74</v>
      </c>
      <c r="J22" s="24">
        <f>$I$22*J39*$B$45</f>
        <v>19178.904</v>
      </c>
      <c r="K22" s="24">
        <f aca="true" t="shared" si="75" ref="K22:W22">$I$22*K39*$B$45</f>
        <v>19547.16</v>
      </c>
      <c r="L22" s="24">
        <f t="shared" si="75"/>
        <v>20813.04</v>
      </c>
      <c r="M22" s="24">
        <f t="shared" si="75"/>
        <v>17465.856000000003</v>
      </c>
      <c r="N22" s="24">
        <f t="shared" si="75"/>
        <v>30972.960000000006</v>
      </c>
      <c r="O22" s="24">
        <f t="shared" si="75"/>
        <v>16463.016000000003</v>
      </c>
      <c r="P22" s="24">
        <f t="shared" si="75"/>
        <v>16045.440000000002</v>
      </c>
      <c r="Q22" s="24">
        <f t="shared" si="75"/>
        <v>24926.328000000005</v>
      </c>
      <c r="R22" s="24">
        <f t="shared" si="75"/>
        <v>4849.8</v>
      </c>
      <c r="S22" s="24">
        <f t="shared" si="75"/>
        <v>5300.255999999999</v>
      </c>
      <c r="T22" s="24">
        <f t="shared" si="75"/>
        <v>4544.016</v>
      </c>
      <c r="U22" s="24">
        <f t="shared" si="75"/>
        <v>3741.744</v>
      </c>
      <c r="V22" s="24">
        <f t="shared" si="75"/>
        <v>4856.376</v>
      </c>
      <c r="W22" s="24">
        <f t="shared" si="75"/>
        <v>17870.28</v>
      </c>
      <c r="X22" s="24">
        <f>$I$22*X39*$B$45</f>
        <v>7444.032</v>
      </c>
      <c r="Y22" s="25" t="s">
        <v>9</v>
      </c>
      <c r="Z22" s="23">
        <v>7.994505494505494</v>
      </c>
      <c r="AA22" s="12">
        <v>2.74</v>
      </c>
      <c r="AB22" s="24">
        <f>$AA$22*AB39*$B$45</f>
        <v>16423.56</v>
      </c>
      <c r="AC22" s="24">
        <f>$AA$22*AC39*$B$45</f>
        <v>16308.480000000003</v>
      </c>
      <c r="AD22" s="24">
        <f>$AA$22*AD39*$B$45</f>
        <v>26974.752</v>
      </c>
      <c r="AE22" s="24">
        <f>$AA$22*AE39*$B$45</f>
        <v>27737.568000000007</v>
      </c>
      <c r="AF22" s="25" t="s">
        <v>9</v>
      </c>
      <c r="AG22" s="23">
        <v>7.994505494505494</v>
      </c>
      <c r="AH22" s="12">
        <v>2.97</v>
      </c>
      <c r="AI22" s="24">
        <f>$AH$22*$B$45*AI39</f>
        <v>26694.36</v>
      </c>
      <c r="AJ22" s="24">
        <f aca="true" t="shared" si="76" ref="AJ22:BD22">$AH$22*$B$45*AJ39</f>
        <v>18903.456</v>
      </c>
      <c r="AK22" s="24">
        <f t="shared" si="76"/>
        <v>19937.016</v>
      </c>
      <c r="AL22" s="24">
        <f t="shared" si="76"/>
        <v>18286.884000000002</v>
      </c>
      <c r="AM22" s="24">
        <f t="shared" si="76"/>
        <v>17474.292</v>
      </c>
      <c r="AN22" s="24">
        <f t="shared" si="76"/>
        <v>18892.764000000003</v>
      </c>
      <c r="AO22" s="24">
        <f t="shared" si="76"/>
        <v>19363.212</v>
      </c>
      <c r="AP22" s="24">
        <f t="shared" si="76"/>
        <v>20885.04</v>
      </c>
      <c r="AQ22" s="24">
        <f t="shared" si="76"/>
        <v>20435.976</v>
      </c>
      <c r="AR22" s="24">
        <f t="shared" si="76"/>
        <v>26623.08</v>
      </c>
      <c r="AS22" s="24">
        <f t="shared" si="76"/>
        <v>25924.536</v>
      </c>
      <c r="AT22" s="24">
        <f t="shared" si="76"/>
        <v>23525.964</v>
      </c>
      <c r="AU22" s="24">
        <f t="shared" si="76"/>
        <v>25853.256</v>
      </c>
      <c r="AV22" s="24">
        <f t="shared" si="76"/>
        <v>11957.22</v>
      </c>
      <c r="AW22" s="24">
        <f t="shared" si="76"/>
        <v>11750.508</v>
      </c>
      <c r="AX22" s="24">
        <f t="shared" si="76"/>
        <v>19833.66</v>
      </c>
      <c r="AY22" s="24">
        <f t="shared" si="76"/>
        <v>5755.86</v>
      </c>
      <c r="AZ22" s="24">
        <f t="shared" si="76"/>
        <v>18229.86</v>
      </c>
      <c r="BA22" s="24">
        <f t="shared" si="76"/>
        <v>12292.235999999999</v>
      </c>
      <c r="BB22" s="24">
        <f t="shared" si="76"/>
        <v>16023.744</v>
      </c>
      <c r="BC22" s="24">
        <f t="shared" si="76"/>
        <v>25361.424000000003</v>
      </c>
      <c r="BD22" s="24">
        <f t="shared" si="76"/>
        <v>25849.692</v>
      </c>
      <c r="BE22" s="25" t="s">
        <v>9</v>
      </c>
      <c r="BF22" s="23">
        <v>7.994505494505494</v>
      </c>
      <c r="BG22" s="12">
        <v>2.97</v>
      </c>
      <c r="BH22" s="24">
        <f aca="true" t="shared" si="77" ref="BH22:CM22">$BG$22*BH39*$B$45</f>
        <v>7074.540000000001</v>
      </c>
      <c r="BI22" s="24">
        <f t="shared" si="77"/>
        <v>9747.54</v>
      </c>
      <c r="BJ22" s="24">
        <f t="shared" si="77"/>
        <v>16907.616</v>
      </c>
      <c r="BK22" s="24">
        <f t="shared" si="77"/>
        <v>18279.756</v>
      </c>
      <c r="BL22" s="24">
        <f t="shared" si="77"/>
        <v>18408.06</v>
      </c>
      <c r="BM22" s="24">
        <f t="shared" si="77"/>
        <v>18849.996</v>
      </c>
      <c r="BN22" s="24">
        <f t="shared" si="77"/>
        <v>18447.264000000003</v>
      </c>
      <c r="BO22" s="24">
        <f t="shared" si="77"/>
        <v>18465.084000000003</v>
      </c>
      <c r="BP22" s="24">
        <f t="shared" si="77"/>
        <v>18921.276</v>
      </c>
      <c r="BQ22" s="24">
        <f t="shared" si="77"/>
        <v>18422.316</v>
      </c>
      <c r="BR22" s="24">
        <f t="shared" si="77"/>
        <v>18486.468</v>
      </c>
      <c r="BS22" s="24">
        <f t="shared" si="77"/>
        <v>18422.316</v>
      </c>
      <c r="BT22" s="24">
        <f t="shared" si="77"/>
        <v>18343.908000000003</v>
      </c>
      <c r="BU22" s="24">
        <f t="shared" si="77"/>
        <v>18151.452</v>
      </c>
      <c r="BV22" s="24">
        <f t="shared" si="77"/>
        <v>18668.232</v>
      </c>
      <c r="BW22" s="24">
        <f t="shared" si="77"/>
        <v>18468.648000000005</v>
      </c>
      <c r="BX22" s="24">
        <f t="shared" si="77"/>
        <v>18946.224000000002</v>
      </c>
      <c r="BY22" s="24">
        <f t="shared" si="77"/>
        <v>19402.415999999997</v>
      </c>
      <c r="BZ22" s="24">
        <f t="shared" si="77"/>
        <v>18422.316</v>
      </c>
      <c r="CA22" s="24">
        <f t="shared" si="77"/>
        <v>14530.428000000002</v>
      </c>
      <c r="CB22" s="24">
        <f t="shared" si="77"/>
        <v>13757.04</v>
      </c>
      <c r="CC22" s="24">
        <f t="shared" si="77"/>
        <v>12153.240000000002</v>
      </c>
      <c r="CD22" s="24">
        <f t="shared" si="77"/>
        <v>17987.508</v>
      </c>
      <c r="CE22" s="24">
        <f t="shared" si="77"/>
        <v>18290.448000000004</v>
      </c>
      <c r="CF22" s="24">
        <f t="shared" si="77"/>
        <v>18696.744000000002</v>
      </c>
      <c r="CG22" s="24">
        <f t="shared" si="77"/>
        <v>19598.436</v>
      </c>
      <c r="CH22" s="24">
        <f t="shared" si="77"/>
        <v>17805.744000000002</v>
      </c>
      <c r="CI22" s="24">
        <f t="shared" si="77"/>
        <v>14541.119999999999</v>
      </c>
      <c r="CJ22" s="24">
        <f t="shared" si="77"/>
        <v>17360.244000000002</v>
      </c>
      <c r="CK22" s="24">
        <f t="shared" si="77"/>
        <v>15988.104000000001</v>
      </c>
      <c r="CL22" s="24">
        <f t="shared" si="77"/>
        <v>18436.572</v>
      </c>
      <c r="CM22" s="24">
        <f t="shared" si="77"/>
        <v>18646.848</v>
      </c>
      <c r="CN22" s="24">
        <f aca="true" t="shared" si="78" ref="CN22:DS22">$BG$22*CN39*$B$45</f>
        <v>18297.576</v>
      </c>
      <c r="CO22" s="24">
        <f t="shared" si="78"/>
        <v>25286.58</v>
      </c>
      <c r="CP22" s="24">
        <f t="shared" si="78"/>
        <v>18928.404000000002</v>
      </c>
      <c r="CQ22" s="24">
        <f t="shared" si="78"/>
        <v>18668.232</v>
      </c>
      <c r="CR22" s="24">
        <f t="shared" si="78"/>
        <v>18618.336</v>
      </c>
      <c r="CS22" s="24">
        <f t="shared" si="78"/>
        <v>11999.988000000001</v>
      </c>
      <c r="CT22" s="24">
        <f t="shared" si="78"/>
        <v>11935.836</v>
      </c>
      <c r="CU22" s="24">
        <f t="shared" si="78"/>
        <v>12163.932</v>
      </c>
      <c r="CV22" s="24">
        <f t="shared" si="78"/>
        <v>18768.024</v>
      </c>
      <c r="CW22" s="24">
        <f t="shared" si="78"/>
        <v>18643.284000000003</v>
      </c>
      <c r="CX22" s="24">
        <f t="shared" si="78"/>
        <v>19324.008</v>
      </c>
      <c r="CY22" s="24">
        <f t="shared" si="78"/>
        <v>25596.648</v>
      </c>
      <c r="CZ22" s="24">
        <f t="shared" si="78"/>
        <v>25757.028000000006</v>
      </c>
      <c r="DA22" s="24">
        <f t="shared" si="78"/>
        <v>18629.028000000006</v>
      </c>
      <c r="DB22" s="24">
        <f t="shared" si="78"/>
        <v>18821.484</v>
      </c>
      <c r="DC22" s="24">
        <f t="shared" si="78"/>
        <v>18372.420000000002</v>
      </c>
      <c r="DD22" s="24">
        <f t="shared" si="78"/>
        <v>20375.388000000003</v>
      </c>
      <c r="DE22" s="24">
        <f t="shared" si="78"/>
        <v>10342.728</v>
      </c>
      <c r="DF22" s="24">
        <f t="shared" si="78"/>
        <v>4141.368</v>
      </c>
      <c r="DG22" s="24">
        <f t="shared" si="78"/>
        <v>13746.348</v>
      </c>
      <c r="DH22" s="24">
        <f t="shared" si="78"/>
        <v>4918.32</v>
      </c>
      <c r="DI22" s="24">
        <f t="shared" si="78"/>
        <v>5709.528</v>
      </c>
      <c r="DJ22" s="24">
        <f t="shared" si="78"/>
        <v>18928.404000000002</v>
      </c>
      <c r="DK22" s="24">
        <f t="shared" si="78"/>
        <v>18422.316</v>
      </c>
      <c r="DL22" s="24">
        <f t="shared" si="78"/>
        <v>18475.776</v>
      </c>
      <c r="DM22" s="24">
        <f t="shared" si="78"/>
        <v>11779.02</v>
      </c>
      <c r="DN22" s="24">
        <f t="shared" si="78"/>
        <v>18450.828</v>
      </c>
      <c r="DO22" s="24">
        <f t="shared" si="78"/>
        <v>18461.52</v>
      </c>
      <c r="DP22" s="24">
        <f t="shared" si="78"/>
        <v>18365.292</v>
      </c>
      <c r="DQ22" s="24">
        <f t="shared" si="78"/>
        <v>18611.208000000002</v>
      </c>
      <c r="DR22" s="24">
        <f t="shared" si="78"/>
        <v>18244.116</v>
      </c>
      <c r="DS22" s="24">
        <f t="shared" si="78"/>
        <v>18336.78</v>
      </c>
      <c r="DT22" s="24">
        <f aca="true" t="shared" si="79" ref="DT22:EK22">$BG$22*DT39*$B$45</f>
        <v>18158.58</v>
      </c>
      <c r="DU22" s="24">
        <f t="shared" si="79"/>
        <v>5445.792000000001</v>
      </c>
      <c r="DV22" s="24">
        <f t="shared" si="79"/>
        <v>21063.24</v>
      </c>
      <c r="DW22" s="24">
        <f t="shared" si="79"/>
        <v>18575.568000000003</v>
      </c>
      <c r="DX22" s="24">
        <f t="shared" si="79"/>
        <v>7142.256000000001</v>
      </c>
      <c r="DY22" s="24">
        <f t="shared" si="79"/>
        <v>11992.86</v>
      </c>
      <c r="DZ22" s="24">
        <f t="shared" si="79"/>
        <v>5442.228</v>
      </c>
      <c r="EA22" s="24">
        <f t="shared" si="79"/>
        <v>18522.108000000004</v>
      </c>
      <c r="EB22" s="24">
        <f t="shared" si="79"/>
        <v>3795.66</v>
      </c>
      <c r="EC22" s="24">
        <f t="shared" si="79"/>
        <v>17427.960000000003</v>
      </c>
      <c r="ED22" s="24">
        <f t="shared" si="79"/>
        <v>20856.528000000006</v>
      </c>
      <c r="EE22" s="24">
        <f t="shared" si="79"/>
        <v>20685.456</v>
      </c>
      <c r="EF22" s="24">
        <f t="shared" si="79"/>
        <v>14152.644000000002</v>
      </c>
      <c r="EG22" s="24">
        <f t="shared" si="79"/>
        <v>18885.636000000002</v>
      </c>
      <c r="EH22" s="24">
        <f t="shared" si="79"/>
        <v>12042.756</v>
      </c>
      <c r="EI22" s="24">
        <f t="shared" si="79"/>
        <v>18311.832</v>
      </c>
      <c r="EJ22" s="24">
        <f t="shared" si="79"/>
        <v>18832.176</v>
      </c>
      <c r="EK22" s="24">
        <f t="shared" si="79"/>
        <v>18532.800000000003</v>
      </c>
      <c r="EL22" s="24">
        <f>$BG$22*EL39*$B$45</f>
        <v>3991.6800000000003</v>
      </c>
      <c r="EM22" s="24">
        <f>$BG$22*EM39*$B$45</f>
        <v>12110.472000000002</v>
      </c>
      <c r="EN22" s="25" t="s">
        <v>9</v>
      </c>
      <c r="EO22" s="23">
        <v>7.994505494505494</v>
      </c>
      <c r="EP22" s="12">
        <v>2.97</v>
      </c>
      <c r="EQ22" s="24">
        <f>$EP$22*$B$45*EQ39</f>
        <v>3182.652</v>
      </c>
      <c r="ER22" s="25" t="s">
        <v>9</v>
      </c>
      <c r="ES22" s="23">
        <v>7.994505494505494</v>
      </c>
      <c r="ET22" s="12">
        <v>2.97</v>
      </c>
      <c r="EU22" s="24">
        <f>$ET$22*$B$45*EU39</f>
        <v>11921.58</v>
      </c>
      <c r="EV22" s="24">
        <f>$ET$22*$B$45*EV39</f>
        <v>18415.188000000002</v>
      </c>
      <c r="EW22" s="24">
        <f>$ET$22*$B$45*EW39</f>
        <v>7487.964</v>
      </c>
      <c r="EX22" s="24">
        <f>$ET$22*$B$45*EX39</f>
        <v>17752.284</v>
      </c>
      <c r="EY22" s="25" t="s">
        <v>9</v>
      </c>
      <c r="EZ22" s="23">
        <v>7.994505494505494</v>
      </c>
      <c r="FA22" s="23">
        <v>2.97</v>
      </c>
      <c r="FB22" s="24">
        <f aca="true" t="shared" si="80" ref="FB22:FO22">$FA$22*FB39*$B$45</f>
        <v>19598.436</v>
      </c>
      <c r="FC22" s="24">
        <f t="shared" si="80"/>
        <v>2922.4800000000005</v>
      </c>
      <c r="FD22" s="24">
        <f t="shared" si="80"/>
        <v>14822.676</v>
      </c>
      <c r="FE22" s="24">
        <f t="shared" si="80"/>
        <v>18479.340000000004</v>
      </c>
      <c r="FF22" s="24">
        <f t="shared" si="80"/>
        <v>18422.316</v>
      </c>
      <c r="FG22" s="24">
        <f t="shared" si="80"/>
        <v>17271.144</v>
      </c>
      <c r="FH22" s="24">
        <f t="shared" si="80"/>
        <v>18792.971999999998</v>
      </c>
      <c r="FI22" s="24">
        <f t="shared" si="80"/>
        <v>21252.131999999998</v>
      </c>
      <c r="FJ22" s="24">
        <f t="shared" si="80"/>
        <v>21059.676</v>
      </c>
      <c r="FK22" s="24">
        <f t="shared" si="80"/>
        <v>20920.68</v>
      </c>
      <c r="FL22" s="24">
        <f t="shared" si="80"/>
        <v>4173.4439999999995</v>
      </c>
      <c r="FM22" s="24">
        <f t="shared" si="80"/>
        <v>27000.864</v>
      </c>
      <c r="FN22" s="24">
        <f t="shared" si="80"/>
        <v>18882.072</v>
      </c>
      <c r="FO22" s="24">
        <f t="shared" si="80"/>
        <v>8828.028</v>
      </c>
    </row>
    <row r="23" spans="1:171" ht="12.75">
      <c r="A23" s="63" t="s">
        <v>33</v>
      </c>
      <c r="B23" s="63"/>
      <c r="C23" s="63"/>
      <c r="D23" s="63"/>
      <c r="E23" s="63"/>
      <c r="F23" s="63"/>
      <c r="G23" s="9" t="s">
        <v>9</v>
      </c>
      <c r="H23" s="12">
        <v>7.994505494505494</v>
      </c>
      <c r="I23" s="12">
        <v>0</v>
      </c>
      <c r="J23" s="24">
        <f>$I$23*J39*$B$45</f>
        <v>0</v>
      </c>
      <c r="K23" s="24">
        <f aca="true" t="shared" si="81" ref="K23:W23">$I$23*K39*$B$45</f>
        <v>0</v>
      </c>
      <c r="L23" s="24">
        <f t="shared" si="81"/>
        <v>0</v>
      </c>
      <c r="M23" s="24">
        <f t="shared" si="81"/>
        <v>0</v>
      </c>
      <c r="N23" s="24">
        <f t="shared" si="81"/>
        <v>0</v>
      </c>
      <c r="O23" s="24">
        <f t="shared" si="81"/>
        <v>0</v>
      </c>
      <c r="P23" s="24">
        <f t="shared" si="81"/>
        <v>0</v>
      </c>
      <c r="Q23" s="24">
        <f t="shared" si="81"/>
        <v>0</v>
      </c>
      <c r="R23" s="24">
        <f t="shared" si="81"/>
        <v>0</v>
      </c>
      <c r="S23" s="24">
        <f t="shared" si="81"/>
        <v>0</v>
      </c>
      <c r="T23" s="24">
        <f t="shared" si="81"/>
        <v>0</v>
      </c>
      <c r="U23" s="24">
        <f t="shared" si="81"/>
        <v>0</v>
      </c>
      <c r="V23" s="24">
        <f t="shared" si="81"/>
        <v>0</v>
      </c>
      <c r="W23" s="24">
        <f t="shared" si="81"/>
        <v>0</v>
      </c>
      <c r="X23" s="24">
        <f>$I$23*X39*$B$45</f>
        <v>0</v>
      </c>
      <c r="Y23" s="25" t="s">
        <v>9</v>
      </c>
      <c r="Z23" s="23">
        <v>7.994505494505494</v>
      </c>
      <c r="AA23" s="12">
        <v>0</v>
      </c>
      <c r="AB23" s="24">
        <f>$AA$23*AB39*$B$45</f>
        <v>0</v>
      </c>
      <c r="AC23" s="24">
        <f>$AA$23*AC39*$B$45</f>
        <v>0</v>
      </c>
      <c r="AD23" s="24">
        <f>$AA$23*AD39*$B$45</f>
        <v>0</v>
      </c>
      <c r="AE23" s="24">
        <f>$AA$23*AE39*$B$45</f>
        <v>0</v>
      </c>
      <c r="AF23" s="25" t="s">
        <v>9</v>
      </c>
      <c r="AG23" s="23">
        <v>7.994505494505494</v>
      </c>
      <c r="AH23" s="12">
        <v>3.31</v>
      </c>
      <c r="AI23" s="24">
        <f>$AH$23*$B$45*AI39</f>
        <v>29750.28</v>
      </c>
      <c r="AJ23" s="24">
        <f aca="true" t="shared" si="82" ref="AJ23:BD23">$AH$23*$B$45*AJ39</f>
        <v>21067.487999999998</v>
      </c>
      <c r="AK23" s="24">
        <f t="shared" si="82"/>
        <v>22219.368</v>
      </c>
      <c r="AL23" s="24">
        <f t="shared" si="82"/>
        <v>20380.332</v>
      </c>
      <c r="AM23" s="24">
        <f t="shared" si="82"/>
        <v>19474.716</v>
      </c>
      <c r="AN23" s="24">
        <f t="shared" si="82"/>
        <v>21055.572</v>
      </c>
      <c r="AO23" s="24">
        <f t="shared" si="82"/>
        <v>21579.875999999997</v>
      </c>
      <c r="AP23" s="24">
        <f t="shared" si="82"/>
        <v>23275.92</v>
      </c>
      <c r="AQ23" s="24">
        <f t="shared" si="82"/>
        <v>22775.447999999997</v>
      </c>
      <c r="AR23" s="24">
        <f t="shared" si="82"/>
        <v>29670.84</v>
      </c>
      <c r="AS23" s="24">
        <f t="shared" si="82"/>
        <v>28892.327999999998</v>
      </c>
      <c r="AT23" s="24">
        <f t="shared" si="82"/>
        <v>26219.172</v>
      </c>
      <c r="AU23" s="24">
        <f t="shared" si="82"/>
        <v>28812.888</v>
      </c>
      <c r="AV23" s="24">
        <f t="shared" si="82"/>
        <v>13326.06</v>
      </c>
      <c r="AW23" s="24">
        <f t="shared" si="82"/>
        <v>13095.684</v>
      </c>
      <c r="AX23" s="24">
        <f t="shared" si="82"/>
        <v>22104.18</v>
      </c>
      <c r="AY23" s="24">
        <f t="shared" si="82"/>
        <v>6414.78</v>
      </c>
      <c r="AZ23" s="24">
        <f t="shared" si="82"/>
        <v>20316.78</v>
      </c>
      <c r="BA23" s="24">
        <f t="shared" si="82"/>
        <v>13699.427999999998</v>
      </c>
      <c r="BB23" s="24">
        <f t="shared" si="82"/>
        <v>17858.112</v>
      </c>
      <c r="BC23" s="24">
        <f t="shared" si="82"/>
        <v>28264.752</v>
      </c>
      <c r="BD23" s="24">
        <f t="shared" si="82"/>
        <v>28808.915999999997</v>
      </c>
      <c r="BE23" s="25" t="s">
        <v>9</v>
      </c>
      <c r="BF23" s="23">
        <v>7.994505494505494</v>
      </c>
      <c r="BG23" s="12">
        <v>3.31</v>
      </c>
      <c r="BH23" s="24">
        <f aca="true" t="shared" si="83" ref="BH23:CM23">$BG$23*BH39*$B$45</f>
        <v>7884.42</v>
      </c>
      <c r="BI23" s="24">
        <f t="shared" si="83"/>
        <v>10863.42</v>
      </c>
      <c r="BJ23" s="24">
        <f t="shared" si="83"/>
        <v>18843.167999999998</v>
      </c>
      <c r="BK23" s="24">
        <f t="shared" si="83"/>
        <v>20372.388</v>
      </c>
      <c r="BL23" s="24">
        <f t="shared" si="83"/>
        <v>20515.38</v>
      </c>
      <c r="BM23" s="24">
        <f t="shared" si="83"/>
        <v>21007.908</v>
      </c>
      <c r="BN23" s="24">
        <f t="shared" si="83"/>
        <v>20559.072</v>
      </c>
      <c r="BO23" s="24">
        <f t="shared" si="83"/>
        <v>20578.932</v>
      </c>
      <c r="BP23" s="24">
        <f t="shared" si="83"/>
        <v>21087.347999999998</v>
      </c>
      <c r="BQ23" s="24">
        <f t="shared" si="83"/>
        <v>20531.267999999996</v>
      </c>
      <c r="BR23" s="24">
        <f t="shared" si="83"/>
        <v>20602.764000000003</v>
      </c>
      <c r="BS23" s="24">
        <f t="shared" si="83"/>
        <v>20531.267999999996</v>
      </c>
      <c r="BT23" s="24">
        <f t="shared" si="83"/>
        <v>20443.884000000002</v>
      </c>
      <c r="BU23" s="24">
        <f t="shared" si="83"/>
        <v>20229.396</v>
      </c>
      <c r="BV23" s="24">
        <f t="shared" si="83"/>
        <v>20805.335999999996</v>
      </c>
      <c r="BW23" s="24">
        <f t="shared" si="83"/>
        <v>20582.904000000002</v>
      </c>
      <c r="BX23" s="24">
        <f t="shared" si="83"/>
        <v>21115.152000000002</v>
      </c>
      <c r="BY23" s="24">
        <f t="shared" si="83"/>
        <v>21623.568</v>
      </c>
      <c r="BZ23" s="24">
        <f t="shared" si="83"/>
        <v>20531.267999999996</v>
      </c>
      <c r="CA23" s="24">
        <f t="shared" si="83"/>
        <v>16193.844000000001</v>
      </c>
      <c r="CB23" s="24">
        <f t="shared" si="83"/>
        <v>15331.920000000002</v>
      </c>
      <c r="CC23" s="24">
        <f t="shared" si="83"/>
        <v>13544.52</v>
      </c>
      <c r="CD23" s="24">
        <f t="shared" si="83"/>
        <v>20046.684</v>
      </c>
      <c r="CE23" s="24">
        <f t="shared" si="83"/>
        <v>20384.304000000004</v>
      </c>
      <c r="CF23" s="24">
        <f t="shared" si="83"/>
        <v>20837.112</v>
      </c>
      <c r="CG23" s="24">
        <f t="shared" si="83"/>
        <v>21842.028</v>
      </c>
      <c r="CH23" s="24">
        <f t="shared" si="83"/>
        <v>19844.112</v>
      </c>
      <c r="CI23" s="24">
        <f t="shared" si="83"/>
        <v>16205.76</v>
      </c>
      <c r="CJ23" s="24">
        <f t="shared" si="83"/>
        <v>19347.612</v>
      </c>
      <c r="CK23" s="24">
        <f t="shared" si="83"/>
        <v>17818.392</v>
      </c>
      <c r="CL23" s="24">
        <f t="shared" si="83"/>
        <v>20547.156</v>
      </c>
      <c r="CM23" s="24">
        <f t="shared" si="83"/>
        <v>20781.504</v>
      </c>
      <c r="CN23" s="24">
        <f aca="true" t="shared" si="84" ref="CN23:DS23">$BG$23*CN39*$B$45</f>
        <v>20392.248</v>
      </c>
      <c r="CO23" s="24">
        <f t="shared" si="84"/>
        <v>28181.340000000004</v>
      </c>
      <c r="CP23" s="24">
        <f t="shared" si="84"/>
        <v>21095.292</v>
      </c>
      <c r="CQ23" s="24">
        <f t="shared" si="84"/>
        <v>20805.335999999996</v>
      </c>
      <c r="CR23" s="24">
        <f t="shared" si="84"/>
        <v>20749.728</v>
      </c>
      <c r="CS23" s="24">
        <f t="shared" si="84"/>
        <v>13373.724000000002</v>
      </c>
      <c r="CT23" s="24">
        <f t="shared" si="84"/>
        <v>13302.228</v>
      </c>
      <c r="CU23" s="24">
        <f t="shared" si="84"/>
        <v>13556.436</v>
      </c>
      <c r="CV23" s="24">
        <f t="shared" si="84"/>
        <v>20916.552</v>
      </c>
      <c r="CW23" s="24">
        <f t="shared" si="84"/>
        <v>20777.532</v>
      </c>
      <c r="CX23" s="24">
        <f t="shared" si="84"/>
        <v>21536.184</v>
      </c>
      <c r="CY23" s="24">
        <f t="shared" si="84"/>
        <v>28526.904000000002</v>
      </c>
      <c r="CZ23" s="24">
        <f t="shared" si="84"/>
        <v>28705.644</v>
      </c>
      <c r="DA23" s="24">
        <f t="shared" si="84"/>
        <v>20761.644</v>
      </c>
      <c r="DB23" s="24">
        <f t="shared" si="84"/>
        <v>20976.132</v>
      </c>
      <c r="DC23" s="24">
        <f t="shared" si="84"/>
        <v>20475.66</v>
      </c>
      <c r="DD23" s="24">
        <f t="shared" si="84"/>
        <v>22707.924000000003</v>
      </c>
      <c r="DE23" s="24">
        <f t="shared" si="84"/>
        <v>11526.744</v>
      </c>
      <c r="DF23" s="24">
        <f t="shared" si="84"/>
        <v>4615.464</v>
      </c>
      <c r="DG23" s="24">
        <f t="shared" si="84"/>
        <v>15320.003999999999</v>
      </c>
      <c r="DH23" s="24">
        <f t="shared" si="84"/>
        <v>5481.360000000001</v>
      </c>
      <c r="DI23" s="24">
        <f t="shared" si="84"/>
        <v>6363.143999999999</v>
      </c>
      <c r="DJ23" s="24">
        <f t="shared" si="84"/>
        <v>21095.292</v>
      </c>
      <c r="DK23" s="24">
        <f t="shared" si="84"/>
        <v>20531.267999999996</v>
      </c>
      <c r="DL23" s="24">
        <f t="shared" si="84"/>
        <v>20590.847999999998</v>
      </c>
      <c r="DM23" s="24">
        <f t="shared" si="84"/>
        <v>13127.46</v>
      </c>
      <c r="DN23" s="24">
        <f t="shared" si="84"/>
        <v>20563.044</v>
      </c>
      <c r="DO23" s="24">
        <f t="shared" si="84"/>
        <v>20574.96</v>
      </c>
      <c r="DP23" s="24">
        <f t="shared" si="84"/>
        <v>20467.715999999997</v>
      </c>
      <c r="DQ23" s="24">
        <f t="shared" si="84"/>
        <v>20741.784000000003</v>
      </c>
      <c r="DR23" s="24">
        <f t="shared" si="84"/>
        <v>20332.667999999998</v>
      </c>
      <c r="DS23" s="24">
        <f t="shared" si="84"/>
        <v>20435.940000000002</v>
      </c>
      <c r="DT23" s="24">
        <f aca="true" t="shared" si="85" ref="DT23:EK23">$BG$23*DT39*$B$45</f>
        <v>20237.34</v>
      </c>
      <c r="DU23" s="24">
        <f t="shared" si="85"/>
        <v>6069.216</v>
      </c>
      <c r="DV23" s="24">
        <f t="shared" si="85"/>
        <v>23474.52</v>
      </c>
      <c r="DW23" s="24">
        <f t="shared" si="85"/>
        <v>20702.064000000002</v>
      </c>
      <c r="DX23" s="24">
        <f t="shared" si="85"/>
        <v>7959.888000000001</v>
      </c>
      <c r="DY23" s="24">
        <f t="shared" si="85"/>
        <v>13365.78</v>
      </c>
      <c r="DZ23" s="24">
        <f t="shared" si="85"/>
        <v>6065.244</v>
      </c>
      <c r="EA23" s="24">
        <f t="shared" si="85"/>
        <v>20642.484</v>
      </c>
      <c r="EB23" s="24">
        <f t="shared" si="85"/>
        <v>4230.18</v>
      </c>
      <c r="EC23" s="24">
        <f t="shared" si="85"/>
        <v>19423.079999999998</v>
      </c>
      <c r="ED23" s="24">
        <f t="shared" si="85"/>
        <v>23244.144</v>
      </c>
      <c r="EE23" s="24">
        <f t="shared" si="85"/>
        <v>23053.488</v>
      </c>
      <c r="EF23" s="24">
        <f t="shared" si="85"/>
        <v>15772.812000000002</v>
      </c>
      <c r="EG23" s="24">
        <f t="shared" si="85"/>
        <v>21047.628</v>
      </c>
      <c r="EH23" s="24">
        <f t="shared" si="85"/>
        <v>13421.387999999999</v>
      </c>
      <c r="EI23" s="24">
        <f t="shared" si="85"/>
        <v>20408.136</v>
      </c>
      <c r="EJ23" s="24">
        <f t="shared" si="85"/>
        <v>20988.048</v>
      </c>
      <c r="EK23" s="24">
        <f t="shared" si="85"/>
        <v>20654.4</v>
      </c>
      <c r="EL23" s="24">
        <f>$BG$23*EL39*$B$45</f>
        <v>4448.64</v>
      </c>
      <c r="EM23" s="24">
        <f>$BG$23*EM39*$B$45</f>
        <v>13496.856</v>
      </c>
      <c r="EN23" s="25" t="s">
        <v>9</v>
      </c>
      <c r="EO23" s="23">
        <v>7.994505494505494</v>
      </c>
      <c r="EP23" s="12">
        <v>3.31</v>
      </c>
      <c r="EQ23" s="24">
        <f>$EP$23*$B$45*EQ39</f>
        <v>3546.9959999999996</v>
      </c>
      <c r="ER23" s="25" t="s">
        <v>9</v>
      </c>
      <c r="ES23" s="23">
        <v>7.994505494505494</v>
      </c>
      <c r="ET23" s="12">
        <v>3.31</v>
      </c>
      <c r="EU23" s="24">
        <f>$ET$23*$B$45*EU39</f>
        <v>13286.34</v>
      </c>
      <c r="EV23" s="24">
        <f>$ET$23*$B$45*EV39</f>
        <v>20523.324</v>
      </c>
      <c r="EW23" s="24">
        <f>$ET$23*$B$45*EW39</f>
        <v>8345.171999999999</v>
      </c>
      <c r="EX23" s="24">
        <f>$ET$23*$B$45*EX39</f>
        <v>19784.532</v>
      </c>
      <c r="EY23" s="25" t="s">
        <v>9</v>
      </c>
      <c r="EZ23" s="23">
        <v>7.994505494505494</v>
      </c>
      <c r="FA23" s="23">
        <v>3.31</v>
      </c>
      <c r="FB23" s="24">
        <f aca="true" t="shared" si="86" ref="FB23:FO23">$FA$23*FB39*$B$45</f>
        <v>21842.028</v>
      </c>
      <c r="FC23" s="24">
        <f t="shared" si="86"/>
        <v>3257.04</v>
      </c>
      <c r="FD23" s="24">
        <f t="shared" si="86"/>
        <v>16519.548</v>
      </c>
      <c r="FE23" s="24">
        <f t="shared" si="86"/>
        <v>20594.82</v>
      </c>
      <c r="FF23" s="24">
        <f t="shared" si="86"/>
        <v>20531.267999999996</v>
      </c>
      <c r="FG23" s="24">
        <f t="shared" si="86"/>
        <v>19248.312</v>
      </c>
      <c r="FH23" s="24">
        <f t="shared" si="86"/>
        <v>20944.356</v>
      </c>
      <c r="FI23" s="24">
        <f t="shared" si="86"/>
        <v>23685.036</v>
      </c>
      <c r="FJ23" s="24">
        <f t="shared" si="86"/>
        <v>23470.548</v>
      </c>
      <c r="FK23" s="24">
        <f t="shared" si="86"/>
        <v>23315.64</v>
      </c>
      <c r="FL23" s="24">
        <f t="shared" si="86"/>
        <v>4651.2119999999995</v>
      </c>
      <c r="FM23" s="24">
        <f t="shared" si="86"/>
        <v>30091.872</v>
      </c>
      <c r="FN23" s="24">
        <f t="shared" si="86"/>
        <v>21043.656</v>
      </c>
      <c r="FO23" s="24">
        <f t="shared" si="86"/>
        <v>9838.644</v>
      </c>
    </row>
    <row r="24" spans="1:171" ht="13.5" customHeight="1">
      <c r="A24" s="66" t="s">
        <v>20</v>
      </c>
      <c r="B24" s="66"/>
      <c r="C24" s="66"/>
      <c r="D24" s="66"/>
      <c r="E24" s="66"/>
      <c r="F24" s="66"/>
      <c r="G24" s="11"/>
      <c r="H24" s="6">
        <f aca="true" t="shared" si="87" ref="H24:W24">SUM(H25:H28)</f>
        <v>33.76989389920425</v>
      </c>
      <c r="I24" s="40">
        <f t="shared" si="87"/>
        <v>5.6</v>
      </c>
      <c r="J24" s="21">
        <f t="shared" si="87"/>
        <v>39197.759999999995</v>
      </c>
      <c r="K24" s="21">
        <f t="shared" si="87"/>
        <v>39950.4</v>
      </c>
      <c r="L24" s="21">
        <f t="shared" si="87"/>
        <v>42537.6</v>
      </c>
      <c r="M24" s="21">
        <f t="shared" si="87"/>
        <v>35696.64000000001</v>
      </c>
      <c r="N24" s="21">
        <f t="shared" si="87"/>
        <v>63302.399999999994</v>
      </c>
      <c r="O24" s="21">
        <f t="shared" si="87"/>
        <v>33647.04</v>
      </c>
      <c r="P24" s="21">
        <f t="shared" si="87"/>
        <v>32793.600000000006</v>
      </c>
      <c r="Q24" s="21">
        <f t="shared" si="87"/>
        <v>50944.31999999999</v>
      </c>
      <c r="R24" s="21">
        <f t="shared" si="87"/>
        <v>9912</v>
      </c>
      <c r="S24" s="21">
        <f t="shared" si="87"/>
        <v>10832.64</v>
      </c>
      <c r="T24" s="21">
        <f t="shared" si="87"/>
        <v>9287.039999999999</v>
      </c>
      <c r="U24" s="21">
        <f t="shared" si="87"/>
        <v>7647.36</v>
      </c>
      <c r="V24" s="21">
        <f t="shared" si="87"/>
        <v>9925.439999999999</v>
      </c>
      <c r="W24" s="21">
        <f t="shared" si="87"/>
        <v>36523.2</v>
      </c>
      <c r="X24" s="21">
        <f>SUM(X25:X28)</f>
        <v>15214.080000000002</v>
      </c>
      <c r="Y24" s="26"/>
      <c r="Z24" s="28">
        <f aca="true" t="shared" si="88" ref="Z24:AE24">SUM(Z25:Z28)</f>
        <v>33.76989389920425</v>
      </c>
      <c r="AA24" s="40">
        <f>SUM(AA25:AA28)</f>
        <v>5.6</v>
      </c>
      <c r="AB24" s="21">
        <f t="shared" si="88"/>
        <v>33566.399999999994</v>
      </c>
      <c r="AC24" s="21">
        <f t="shared" si="88"/>
        <v>33331.2</v>
      </c>
      <c r="AD24" s="21">
        <f t="shared" si="88"/>
        <v>55130.88</v>
      </c>
      <c r="AE24" s="21">
        <f t="shared" si="88"/>
        <v>56689.920000000006</v>
      </c>
      <c r="AF24" s="26"/>
      <c r="AG24" s="28">
        <f aca="true" t="shared" si="89" ref="AG24:AT24">SUM(AG25:AG28)</f>
        <v>33.76989389920425</v>
      </c>
      <c r="AH24" s="40">
        <f t="shared" si="89"/>
        <v>1.71</v>
      </c>
      <c r="AI24" s="31">
        <f t="shared" si="89"/>
        <v>15369.48</v>
      </c>
      <c r="AJ24" s="31">
        <f t="shared" si="89"/>
        <v>10883.807999999999</v>
      </c>
      <c r="AK24" s="31">
        <f t="shared" si="89"/>
        <v>11478.887999999999</v>
      </c>
      <c r="AL24" s="31">
        <f t="shared" si="89"/>
        <v>10528.812</v>
      </c>
      <c r="AM24" s="31">
        <f t="shared" si="89"/>
        <v>10060.955999999998</v>
      </c>
      <c r="AN24" s="31">
        <f t="shared" si="89"/>
        <v>10877.652</v>
      </c>
      <c r="AO24" s="31">
        <f t="shared" si="89"/>
        <v>11148.516</v>
      </c>
      <c r="AP24" s="31">
        <f t="shared" si="89"/>
        <v>12024.72</v>
      </c>
      <c r="AQ24" s="31">
        <f t="shared" si="89"/>
        <v>11766.167999999998</v>
      </c>
      <c r="AR24" s="21">
        <f t="shared" si="89"/>
        <v>15328.439999999999</v>
      </c>
      <c r="AS24" s="21">
        <f t="shared" si="89"/>
        <v>14926.247999999998</v>
      </c>
      <c r="AT24" s="31">
        <f t="shared" si="89"/>
        <v>13545.252</v>
      </c>
      <c r="AU24" s="31">
        <f aca="true" t="shared" si="90" ref="AU24:AZ24">SUM(AU25:AU28)</f>
        <v>14885.207999999999</v>
      </c>
      <c r="AV24" s="21">
        <f t="shared" si="90"/>
        <v>6884.459999999999</v>
      </c>
      <c r="AW24" s="21">
        <f t="shared" si="90"/>
        <v>6765.4439999999995</v>
      </c>
      <c r="AX24" s="31">
        <f t="shared" si="90"/>
        <v>11419.38</v>
      </c>
      <c r="AY24" s="21">
        <f t="shared" si="90"/>
        <v>3313.9799999999996</v>
      </c>
      <c r="AZ24" s="21">
        <f t="shared" si="90"/>
        <v>10495.98</v>
      </c>
      <c r="BA24" s="31">
        <f>SUM(BA25:BA28)</f>
        <v>7077.347999999999</v>
      </c>
      <c r="BB24" s="21">
        <f>SUM(BB25:BB28)</f>
        <v>9225.792000000001</v>
      </c>
      <c r="BC24" s="21">
        <f>SUM(BC25:BC28)</f>
        <v>14602.032</v>
      </c>
      <c r="BD24" s="31">
        <f>SUM(BD25:BD28)</f>
        <v>14883.155999999999</v>
      </c>
      <c r="BE24" s="26"/>
      <c r="BF24" s="28">
        <f aca="true" t="shared" si="91" ref="BF24:BK24">SUM(BF25:BF28)</f>
        <v>33.76989389920425</v>
      </c>
      <c r="BG24" s="40">
        <f t="shared" si="91"/>
        <v>1.71</v>
      </c>
      <c r="BH24" s="21">
        <f t="shared" si="91"/>
        <v>4073.2200000000003</v>
      </c>
      <c r="BI24" s="21">
        <f t="shared" si="91"/>
        <v>5612.22</v>
      </c>
      <c r="BJ24" s="21">
        <f t="shared" si="91"/>
        <v>9734.688</v>
      </c>
      <c r="BK24" s="21">
        <f t="shared" si="91"/>
        <v>10524.708</v>
      </c>
      <c r="BL24" s="21">
        <f aca="true" t="shared" si="92" ref="BL24:BQ24">SUM(BL25:BL28)</f>
        <v>10598.580000000002</v>
      </c>
      <c r="BM24" s="21">
        <f t="shared" si="92"/>
        <v>10853.028</v>
      </c>
      <c r="BN24" s="21">
        <f t="shared" si="92"/>
        <v>10621.152</v>
      </c>
      <c r="BO24" s="21">
        <f t="shared" si="92"/>
        <v>10631.412000000002</v>
      </c>
      <c r="BP24" s="21">
        <f t="shared" si="92"/>
        <v>10894.068000000001</v>
      </c>
      <c r="BQ24" s="21">
        <f t="shared" si="92"/>
        <v>10606.788</v>
      </c>
      <c r="BR24" s="21">
        <f>SUM(BR25:BR28)</f>
        <v>10643.724000000002</v>
      </c>
      <c r="BS24" s="21">
        <f>SUM(BS25:BS28)</f>
        <v>10606.788</v>
      </c>
      <c r="BT24" s="21">
        <f aca="true" t="shared" si="93" ref="BT24:BY24">SUM(BT25:BT28)</f>
        <v>10561.644</v>
      </c>
      <c r="BU24" s="21">
        <f t="shared" si="93"/>
        <v>10450.836000000001</v>
      </c>
      <c r="BV24" s="21">
        <f t="shared" si="93"/>
        <v>10748.376</v>
      </c>
      <c r="BW24" s="21">
        <f t="shared" si="93"/>
        <v>10633.464000000002</v>
      </c>
      <c r="BX24" s="21">
        <f t="shared" si="93"/>
        <v>10908.432</v>
      </c>
      <c r="BY24" s="21">
        <f t="shared" si="93"/>
        <v>11171.088</v>
      </c>
      <c r="BZ24" s="21">
        <f aca="true" t="shared" si="94" ref="BZ24:CG24">SUM(BZ25:BZ28)</f>
        <v>10606.788</v>
      </c>
      <c r="CA24" s="21">
        <f t="shared" si="94"/>
        <v>8366.004</v>
      </c>
      <c r="CB24" s="21">
        <f t="shared" si="94"/>
        <v>7920.72</v>
      </c>
      <c r="CC24" s="21">
        <f t="shared" si="94"/>
        <v>6997.320000000001</v>
      </c>
      <c r="CD24" s="21">
        <f t="shared" si="94"/>
        <v>10356.444</v>
      </c>
      <c r="CE24" s="21">
        <f t="shared" si="94"/>
        <v>10530.864000000001</v>
      </c>
      <c r="CF24" s="21">
        <f t="shared" si="94"/>
        <v>10764.792000000001</v>
      </c>
      <c r="CG24" s="21">
        <f t="shared" si="94"/>
        <v>11283.947999999999</v>
      </c>
      <c r="CH24" s="21">
        <f aca="true" t="shared" si="95" ref="CH24:CW24">SUM(CH25:CH28)</f>
        <v>10251.792000000001</v>
      </c>
      <c r="CI24" s="21">
        <f t="shared" si="95"/>
        <v>8372.16</v>
      </c>
      <c r="CJ24" s="21">
        <f t="shared" si="95"/>
        <v>9995.292000000001</v>
      </c>
      <c r="CK24" s="21">
        <f t="shared" si="95"/>
        <v>9205.272</v>
      </c>
      <c r="CL24" s="21">
        <f aca="true" t="shared" si="96" ref="CL24:CS24">SUM(CL25:CL28)</f>
        <v>10614.996</v>
      </c>
      <c r="CM24" s="21">
        <f t="shared" si="96"/>
        <v>10736.064000000002</v>
      </c>
      <c r="CN24" s="21">
        <f t="shared" si="96"/>
        <v>10534.968</v>
      </c>
      <c r="CO24" s="21">
        <f t="shared" si="96"/>
        <v>14558.94</v>
      </c>
      <c r="CP24" s="21">
        <f t="shared" si="96"/>
        <v>10898.172</v>
      </c>
      <c r="CQ24" s="21">
        <f t="shared" si="96"/>
        <v>10748.376</v>
      </c>
      <c r="CR24" s="21">
        <f t="shared" si="96"/>
        <v>10719.648</v>
      </c>
      <c r="CS24" s="21">
        <f t="shared" si="96"/>
        <v>6909.083999999999</v>
      </c>
      <c r="CT24" s="21">
        <f t="shared" si="95"/>
        <v>6872.147999999999</v>
      </c>
      <c r="CU24" s="21">
        <f t="shared" si="95"/>
        <v>7003.476000000001</v>
      </c>
      <c r="CV24" s="21">
        <f t="shared" si="95"/>
        <v>10805.832000000002</v>
      </c>
      <c r="CW24" s="21">
        <f t="shared" si="95"/>
        <v>10734.012</v>
      </c>
      <c r="CX24" s="21">
        <f aca="true" t="shared" si="97" ref="CX24:DD24">SUM(CX25:CX28)</f>
        <v>11125.944</v>
      </c>
      <c r="CY24" s="21">
        <f t="shared" si="97"/>
        <v>14737.464000000002</v>
      </c>
      <c r="CZ24" s="21">
        <f t="shared" si="97"/>
        <v>14829.804</v>
      </c>
      <c r="DA24" s="21">
        <f t="shared" si="97"/>
        <v>10725.804000000002</v>
      </c>
      <c r="DB24" s="21">
        <f t="shared" si="97"/>
        <v>10836.612</v>
      </c>
      <c r="DC24" s="21">
        <f t="shared" si="97"/>
        <v>10578.06</v>
      </c>
      <c r="DD24" s="21">
        <f t="shared" si="97"/>
        <v>11731.284000000001</v>
      </c>
      <c r="DE24" s="21">
        <f aca="true" t="shared" si="98" ref="DE24:DR24">SUM(DE25:DE28)</f>
        <v>5954.9039999999995</v>
      </c>
      <c r="DF24" s="21">
        <f t="shared" si="98"/>
        <v>2384.424</v>
      </c>
      <c r="DG24" s="21">
        <f t="shared" si="98"/>
        <v>7914.564</v>
      </c>
      <c r="DH24" s="21">
        <f t="shared" si="98"/>
        <v>2831.76</v>
      </c>
      <c r="DI24" s="21">
        <f t="shared" si="98"/>
        <v>3287.3039999999996</v>
      </c>
      <c r="DJ24" s="21">
        <f t="shared" si="98"/>
        <v>10898.172</v>
      </c>
      <c r="DK24" s="21">
        <f t="shared" si="98"/>
        <v>10606.788</v>
      </c>
      <c r="DL24" s="21">
        <f t="shared" si="98"/>
        <v>10637.568000000001</v>
      </c>
      <c r="DM24" s="21">
        <f t="shared" si="98"/>
        <v>6781.860000000001</v>
      </c>
      <c r="DN24" s="21">
        <f>SUM(DN25:DN28)</f>
        <v>10623.204000000002</v>
      </c>
      <c r="DO24" s="21">
        <f>SUM(DO25:DO28)</f>
        <v>10629.36</v>
      </c>
      <c r="DP24" s="21">
        <f>SUM(DP25:DP28)</f>
        <v>10573.955999999998</v>
      </c>
      <c r="DQ24" s="21">
        <f>SUM(DQ25:DQ28)</f>
        <v>10715.544000000002</v>
      </c>
      <c r="DR24" s="21">
        <f t="shared" si="98"/>
        <v>10504.188</v>
      </c>
      <c r="DS24" s="21">
        <f>SUM(DS25:DS28)</f>
        <v>10557.54</v>
      </c>
      <c r="DT24" s="21">
        <f>SUM(DT25:DT28)</f>
        <v>10454.94</v>
      </c>
      <c r="DU24" s="21">
        <f aca="true" t="shared" si="99" ref="DU24:EE24">SUM(DU25:DU28)</f>
        <v>3135.456</v>
      </c>
      <c r="DV24" s="21">
        <f t="shared" si="99"/>
        <v>12127.32</v>
      </c>
      <c r="DW24" s="21">
        <f>SUM(DW25:DW28)</f>
        <v>10695.024000000001</v>
      </c>
      <c r="DX24" s="21">
        <f>SUM(DX25:DX28)</f>
        <v>4112.2080000000005</v>
      </c>
      <c r="DY24" s="21">
        <f>SUM(DY25:DY28)</f>
        <v>6904.9800000000005</v>
      </c>
      <c r="DZ24" s="21">
        <f>SUM(DZ25:DZ28)</f>
        <v>3133.404</v>
      </c>
      <c r="EA24" s="21">
        <f>SUM(EA25:EA28)</f>
        <v>10664.244000000002</v>
      </c>
      <c r="EB24" s="21">
        <f t="shared" si="99"/>
        <v>2185.38</v>
      </c>
      <c r="EC24" s="21">
        <f t="shared" si="99"/>
        <v>10034.28</v>
      </c>
      <c r="ED24" s="21">
        <f t="shared" si="99"/>
        <v>12008.304000000002</v>
      </c>
      <c r="EE24" s="21">
        <f t="shared" si="99"/>
        <v>11909.807999999999</v>
      </c>
      <c r="EF24" s="21">
        <f aca="true" t="shared" si="100" ref="EF24:EK24">SUM(EF25:EF28)</f>
        <v>8148.492000000001</v>
      </c>
      <c r="EG24" s="21">
        <f t="shared" si="100"/>
        <v>10873.547999999999</v>
      </c>
      <c r="EH24" s="21">
        <f t="shared" si="100"/>
        <v>6933.7080000000005</v>
      </c>
      <c r="EI24" s="21">
        <f t="shared" si="100"/>
        <v>10543.176</v>
      </c>
      <c r="EJ24" s="21">
        <f t="shared" si="100"/>
        <v>10842.768</v>
      </c>
      <c r="EK24" s="21">
        <f t="shared" si="100"/>
        <v>10670.400000000001</v>
      </c>
      <c r="EL24" s="21">
        <f>SUM(EL25:EL28)</f>
        <v>2298.24</v>
      </c>
      <c r="EM24" s="21">
        <f>SUM(EM25:EM28)</f>
        <v>6972.696000000001</v>
      </c>
      <c r="EN24" s="26"/>
      <c r="EO24" s="28">
        <f>SUM(EO25:EO28)</f>
        <v>33.76989389920425</v>
      </c>
      <c r="EP24" s="40">
        <f>SUM(EP25:EP28)</f>
        <v>1.71</v>
      </c>
      <c r="EQ24" s="21">
        <f>SUM(EQ25:EQ28)</f>
        <v>1832.436</v>
      </c>
      <c r="ER24" s="26"/>
      <c r="ES24" s="28">
        <f aca="true" t="shared" si="101" ref="ES24:EX24">SUM(ES25:ES28)</f>
        <v>33.76989389920425</v>
      </c>
      <c r="ET24" s="40">
        <f t="shared" si="101"/>
        <v>1.71</v>
      </c>
      <c r="EU24" s="21">
        <f t="shared" si="101"/>
        <v>6863.94</v>
      </c>
      <c r="EV24" s="21">
        <f t="shared" si="101"/>
        <v>10602.684</v>
      </c>
      <c r="EW24" s="21">
        <f t="shared" si="101"/>
        <v>4311.2519999999995</v>
      </c>
      <c r="EX24" s="21">
        <f t="shared" si="101"/>
        <v>10221.012</v>
      </c>
      <c r="EY24" s="26"/>
      <c r="EZ24" s="28">
        <f aca="true" t="shared" si="102" ref="EZ24:FO24">SUM(EZ25:EZ28)</f>
        <v>33.76989389920425</v>
      </c>
      <c r="FA24" s="28">
        <f t="shared" si="102"/>
        <v>0.43999999999999995</v>
      </c>
      <c r="FB24" s="21">
        <f t="shared" si="102"/>
        <v>2903.4719999999998</v>
      </c>
      <c r="FC24" s="21">
        <f t="shared" si="102"/>
        <v>432.96</v>
      </c>
      <c r="FD24" s="21">
        <f t="shared" si="102"/>
        <v>2195.9519999999998</v>
      </c>
      <c r="FE24" s="21">
        <f t="shared" si="102"/>
        <v>2737.68</v>
      </c>
      <c r="FF24" s="21">
        <f t="shared" si="102"/>
        <v>2729.232</v>
      </c>
      <c r="FG24" s="21">
        <f t="shared" si="102"/>
        <v>2558.6879999999996</v>
      </c>
      <c r="FH24" s="21">
        <f t="shared" si="102"/>
        <v>2784.144</v>
      </c>
      <c r="FI24" s="21">
        <f t="shared" si="102"/>
        <v>3148.464</v>
      </c>
      <c r="FJ24" s="21">
        <f t="shared" si="102"/>
        <v>3119.9519999999998</v>
      </c>
      <c r="FK24" s="21">
        <f t="shared" si="102"/>
        <v>3099.3599999999997</v>
      </c>
      <c r="FL24" s="21">
        <f t="shared" si="102"/>
        <v>618.2879999999999</v>
      </c>
      <c r="FM24" s="21">
        <f t="shared" si="102"/>
        <v>4000.1279999999997</v>
      </c>
      <c r="FN24" s="21">
        <f t="shared" si="102"/>
        <v>2797.344</v>
      </c>
      <c r="FO24" s="21">
        <f t="shared" si="102"/>
        <v>1307.8559999999998</v>
      </c>
    </row>
    <row r="25" spans="1:171" ht="12.75">
      <c r="A25" s="63" t="s">
        <v>34</v>
      </c>
      <c r="B25" s="63"/>
      <c r="C25" s="63"/>
      <c r="D25" s="63"/>
      <c r="E25" s="63"/>
      <c r="F25" s="63"/>
      <c r="G25" s="9" t="s">
        <v>21</v>
      </c>
      <c r="H25" s="10">
        <v>0.3445907540735127</v>
      </c>
      <c r="I25" s="12">
        <v>0</v>
      </c>
      <c r="J25" s="24">
        <f>$I$25*J39*$B$45</f>
        <v>0</v>
      </c>
      <c r="K25" s="24">
        <f aca="true" t="shared" si="103" ref="K25:W25">$I$25*K39*$B$45</f>
        <v>0</v>
      </c>
      <c r="L25" s="24">
        <f t="shared" si="103"/>
        <v>0</v>
      </c>
      <c r="M25" s="24">
        <f t="shared" si="103"/>
        <v>0</v>
      </c>
      <c r="N25" s="24">
        <f t="shared" si="103"/>
        <v>0</v>
      </c>
      <c r="O25" s="24">
        <f t="shared" si="103"/>
        <v>0</v>
      </c>
      <c r="P25" s="24">
        <f t="shared" si="103"/>
        <v>0</v>
      </c>
      <c r="Q25" s="24">
        <f t="shared" si="103"/>
        <v>0</v>
      </c>
      <c r="R25" s="24">
        <f t="shared" si="103"/>
        <v>0</v>
      </c>
      <c r="S25" s="24">
        <f t="shared" si="103"/>
        <v>0</v>
      </c>
      <c r="T25" s="24">
        <f t="shared" si="103"/>
        <v>0</v>
      </c>
      <c r="U25" s="24">
        <f t="shared" si="103"/>
        <v>0</v>
      </c>
      <c r="V25" s="24">
        <f t="shared" si="103"/>
        <v>0</v>
      </c>
      <c r="W25" s="24">
        <f t="shared" si="103"/>
        <v>0</v>
      </c>
      <c r="X25" s="24">
        <f>$I$25*X39*$B$45</f>
        <v>0</v>
      </c>
      <c r="Y25" s="25" t="s">
        <v>21</v>
      </c>
      <c r="Z25" s="23">
        <v>0.3445907540735127</v>
      </c>
      <c r="AA25" s="12">
        <v>0</v>
      </c>
      <c r="AB25" s="24">
        <f>$AA$25*AB39*$B$45</f>
        <v>0</v>
      </c>
      <c r="AC25" s="24">
        <f>$AA$25*AC39*$B$45</f>
        <v>0</v>
      </c>
      <c r="AD25" s="24">
        <f>$AA$25*AD39*$B$45</f>
        <v>0</v>
      </c>
      <c r="AE25" s="24">
        <f>$AA$25*AE39*$B$45</f>
        <v>0</v>
      </c>
      <c r="AF25" s="25" t="s">
        <v>21</v>
      </c>
      <c r="AG25" s="23">
        <v>0.3445907540735127</v>
      </c>
      <c r="AH25" s="12">
        <v>0</v>
      </c>
      <c r="AI25" s="24">
        <f>$AH$25*$B$45*AI39</f>
        <v>0</v>
      </c>
      <c r="AJ25" s="24">
        <f aca="true" t="shared" si="104" ref="AJ25:BD25">$AH$25*$B$45*AJ39</f>
        <v>0</v>
      </c>
      <c r="AK25" s="24">
        <f t="shared" si="104"/>
        <v>0</v>
      </c>
      <c r="AL25" s="24">
        <f t="shared" si="104"/>
        <v>0</v>
      </c>
      <c r="AM25" s="24">
        <f t="shared" si="104"/>
        <v>0</v>
      </c>
      <c r="AN25" s="24">
        <f t="shared" si="104"/>
        <v>0</v>
      </c>
      <c r="AO25" s="24">
        <f t="shared" si="104"/>
        <v>0</v>
      </c>
      <c r="AP25" s="24">
        <f t="shared" si="104"/>
        <v>0</v>
      </c>
      <c r="AQ25" s="24">
        <f t="shared" si="104"/>
        <v>0</v>
      </c>
      <c r="AR25" s="24">
        <f t="shared" si="104"/>
        <v>0</v>
      </c>
      <c r="AS25" s="24">
        <f t="shared" si="104"/>
        <v>0</v>
      </c>
      <c r="AT25" s="24">
        <f t="shared" si="104"/>
        <v>0</v>
      </c>
      <c r="AU25" s="24">
        <f t="shared" si="104"/>
        <v>0</v>
      </c>
      <c r="AV25" s="24">
        <f t="shared" si="104"/>
        <v>0</v>
      </c>
      <c r="AW25" s="24">
        <f t="shared" si="104"/>
        <v>0</v>
      </c>
      <c r="AX25" s="24">
        <f t="shared" si="104"/>
        <v>0</v>
      </c>
      <c r="AY25" s="24">
        <f t="shared" si="104"/>
        <v>0</v>
      </c>
      <c r="AZ25" s="24">
        <f t="shared" si="104"/>
        <v>0</v>
      </c>
      <c r="BA25" s="24">
        <f t="shared" si="104"/>
        <v>0</v>
      </c>
      <c r="BB25" s="24">
        <f t="shared" si="104"/>
        <v>0</v>
      </c>
      <c r="BC25" s="24">
        <f t="shared" si="104"/>
        <v>0</v>
      </c>
      <c r="BD25" s="24">
        <f t="shared" si="104"/>
        <v>0</v>
      </c>
      <c r="BE25" s="25" t="s">
        <v>21</v>
      </c>
      <c r="BF25" s="23">
        <v>0.3445907540735127</v>
      </c>
      <c r="BG25" s="12">
        <v>0</v>
      </c>
      <c r="BH25" s="24">
        <f aca="true" t="shared" si="105" ref="BH25:CM25">$BG$25*BH39*$B$45</f>
        <v>0</v>
      </c>
      <c r="BI25" s="24">
        <f t="shared" si="105"/>
        <v>0</v>
      </c>
      <c r="BJ25" s="24">
        <f t="shared" si="105"/>
        <v>0</v>
      </c>
      <c r="BK25" s="24">
        <f t="shared" si="105"/>
        <v>0</v>
      </c>
      <c r="BL25" s="24">
        <f t="shared" si="105"/>
        <v>0</v>
      </c>
      <c r="BM25" s="24">
        <f t="shared" si="105"/>
        <v>0</v>
      </c>
      <c r="BN25" s="24">
        <f t="shared" si="105"/>
        <v>0</v>
      </c>
      <c r="BO25" s="24">
        <f t="shared" si="105"/>
        <v>0</v>
      </c>
      <c r="BP25" s="24">
        <f t="shared" si="105"/>
        <v>0</v>
      </c>
      <c r="BQ25" s="24">
        <f t="shared" si="105"/>
        <v>0</v>
      </c>
      <c r="BR25" s="24">
        <f t="shared" si="105"/>
        <v>0</v>
      </c>
      <c r="BS25" s="24">
        <f t="shared" si="105"/>
        <v>0</v>
      </c>
      <c r="BT25" s="24">
        <f t="shared" si="105"/>
        <v>0</v>
      </c>
      <c r="BU25" s="24">
        <f t="shared" si="105"/>
        <v>0</v>
      </c>
      <c r="BV25" s="24">
        <f t="shared" si="105"/>
        <v>0</v>
      </c>
      <c r="BW25" s="24">
        <f t="shared" si="105"/>
        <v>0</v>
      </c>
      <c r="BX25" s="24">
        <f t="shared" si="105"/>
        <v>0</v>
      </c>
      <c r="BY25" s="24">
        <f t="shared" si="105"/>
        <v>0</v>
      </c>
      <c r="BZ25" s="24">
        <f t="shared" si="105"/>
        <v>0</v>
      </c>
      <c r="CA25" s="24">
        <f t="shared" si="105"/>
        <v>0</v>
      </c>
      <c r="CB25" s="24">
        <f t="shared" si="105"/>
        <v>0</v>
      </c>
      <c r="CC25" s="24">
        <f t="shared" si="105"/>
        <v>0</v>
      </c>
      <c r="CD25" s="24">
        <f t="shared" si="105"/>
        <v>0</v>
      </c>
      <c r="CE25" s="24">
        <f t="shared" si="105"/>
        <v>0</v>
      </c>
      <c r="CF25" s="24">
        <f t="shared" si="105"/>
        <v>0</v>
      </c>
      <c r="CG25" s="24">
        <f t="shared" si="105"/>
        <v>0</v>
      </c>
      <c r="CH25" s="24">
        <f t="shared" si="105"/>
        <v>0</v>
      </c>
      <c r="CI25" s="24">
        <f t="shared" si="105"/>
        <v>0</v>
      </c>
      <c r="CJ25" s="24">
        <f t="shared" si="105"/>
        <v>0</v>
      </c>
      <c r="CK25" s="24">
        <f t="shared" si="105"/>
        <v>0</v>
      </c>
      <c r="CL25" s="24">
        <f t="shared" si="105"/>
        <v>0</v>
      </c>
      <c r="CM25" s="24">
        <f t="shared" si="105"/>
        <v>0</v>
      </c>
      <c r="CN25" s="24">
        <f aca="true" t="shared" si="106" ref="CN25:DS25">$BG$25*CN39*$B$45</f>
        <v>0</v>
      </c>
      <c r="CO25" s="24">
        <f t="shared" si="106"/>
        <v>0</v>
      </c>
      <c r="CP25" s="24">
        <f t="shared" si="106"/>
        <v>0</v>
      </c>
      <c r="CQ25" s="24">
        <f t="shared" si="106"/>
        <v>0</v>
      </c>
      <c r="CR25" s="24">
        <f t="shared" si="106"/>
        <v>0</v>
      </c>
      <c r="CS25" s="24">
        <f t="shared" si="106"/>
        <v>0</v>
      </c>
      <c r="CT25" s="24">
        <f t="shared" si="106"/>
        <v>0</v>
      </c>
      <c r="CU25" s="24">
        <f t="shared" si="106"/>
        <v>0</v>
      </c>
      <c r="CV25" s="24">
        <f t="shared" si="106"/>
        <v>0</v>
      </c>
      <c r="CW25" s="24">
        <f t="shared" si="106"/>
        <v>0</v>
      </c>
      <c r="CX25" s="24">
        <f t="shared" si="106"/>
        <v>0</v>
      </c>
      <c r="CY25" s="24">
        <f t="shared" si="106"/>
        <v>0</v>
      </c>
      <c r="CZ25" s="24">
        <f t="shared" si="106"/>
        <v>0</v>
      </c>
      <c r="DA25" s="24">
        <f t="shared" si="106"/>
        <v>0</v>
      </c>
      <c r="DB25" s="24">
        <f t="shared" si="106"/>
        <v>0</v>
      </c>
      <c r="DC25" s="24">
        <f t="shared" si="106"/>
        <v>0</v>
      </c>
      <c r="DD25" s="24">
        <f t="shared" si="106"/>
        <v>0</v>
      </c>
      <c r="DE25" s="24">
        <f t="shared" si="106"/>
        <v>0</v>
      </c>
      <c r="DF25" s="24">
        <f t="shared" si="106"/>
        <v>0</v>
      </c>
      <c r="DG25" s="24">
        <f t="shared" si="106"/>
        <v>0</v>
      </c>
      <c r="DH25" s="24">
        <f t="shared" si="106"/>
        <v>0</v>
      </c>
      <c r="DI25" s="24">
        <f t="shared" si="106"/>
        <v>0</v>
      </c>
      <c r="DJ25" s="24">
        <f t="shared" si="106"/>
        <v>0</v>
      </c>
      <c r="DK25" s="24">
        <f t="shared" si="106"/>
        <v>0</v>
      </c>
      <c r="DL25" s="24">
        <f t="shared" si="106"/>
        <v>0</v>
      </c>
      <c r="DM25" s="24">
        <f t="shared" si="106"/>
        <v>0</v>
      </c>
      <c r="DN25" s="24">
        <f t="shared" si="106"/>
        <v>0</v>
      </c>
      <c r="DO25" s="24">
        <f t="shared" si="106"/>
        <v>0</v>
      </c>
      <c r="DP25" s="24">
        <f t="shared" si="106"/>
        <v>0</v>
      </c>
      <c r="DQ25" s="24">
        <f t="shared" si="106"/>
        <v>0</v>
      </c>
      <c r="DR25" s="24">
        <f t="shared" si="106"/>
        <v>0</v>
      </c>
      <c r="DS25" s="24">
        <f t="shared" si="106"/>
        <v>0</v>
      </c>
      <c r="DT25" s="24">
        <f aca="true" t="shared" si="107" ref="DT25:EK25">$BG$25*DT39*$B$45</f>
        <v>0</v>
      </c>
      <c r="DU25" s="24">
        <f t="shared" si="107"/>
        <v>0</v>
      </c>
      <c r="DV25" s="24">
        <f t="shared" si="107"/>
        <v>0</v>
      </c>
      <c r="DW25" s="24">
        <f t="shared" si="107"/>
        <v>0</v>
      </c>
      <c r="DX25" s="24">
        <f t="shared" si="107"/>
        <v>0</v>
      </c>
      <c r="DY25" s="24">
        <f t="shared" si="107"/>
        <v>0</v>
      </c>
      <c r="DZ25" s="24">
        <f t="shared" si="107"/>
        <v>0</v>
      </c>
      <c r="EA25" s="24">
        <f t="shared" si="107"/>
        <v>0</v>
      </c>
      <c r="EB25" s="24">
        <f t="shared" si="107"/>
        <v>0</v>
      </c>
      <c r="EC25" s="24">
        <f t="shared" si="107"/>
        <v>0</v>
      </c>
      <c r="ED25" s="24">
        <f t="shared" si="107"/>
        <v>0</v>
      </c>
      <c r="EE25" s="24">
        <f t="shared" si="107"/>
        <v>0</v>
      </c>
      <c r="EF25" s="24">
        <f t="shared" si="107"/>
        <v>0</v>
      </c>
      <c r="EG25" s="24">
        <f t="shared" si="107"/>
        <v>0</v>
      </c>
      <c r="EH25" s="24">
        <f t="shared" si="107"/>
        <v>0</v>
      </c>
      <c r="EI25" s="24">
        <f t="shared" si="107"/>
        <v>0</v>
      </c>
      <c r="EJ25" s="24">
        <f t="shared" si="107"/>
        <v>0</v>
      </c>
      <c r="EK25" s="24">
        <f t="shared" si="107"/>
        <v>0</v>
      </c>
      <c r="EL25" s="24">
        <f>$BG$25*EL39*$B$45</f>
        <v>0</v>
      </c>
      <c r="EM25" s="24">
        <f>$BG$25*EM39*$B$45</f>
        <v>0</v>
      </c>
      <c r="EN25" s="25" t="s">
        <v>21</v>
      </c>
      <c r="EO25" s="23">
        <v>0.3445907540735127</v>
      </c>
      <c r="EP25" s="12">
        <v>0</v>
      </c>
      <c r="EQ25" s="24">
        <f>$EP$25*$B$45*EQ39</f>
        <v>0</v>
      </c>
      <c r="ER25" s="25" t="s">
        <v>21</v>
      </c>
      <c r="ES25" s="23">
        <v>0.3445907540735127</v>
      </c>
      <c r="ET25" s="12">
        <v>0</v>
      </c>
      <c r="EU25" s="24">
        <f>$ET$25*$B$45*EU39</f>
        <v>0</v>
      </c>
      <c r="EV25" s="24">
        <f>$ET$25*$B$45*EV39</f>
        <v>0</v>
      </c>
      <c r="EW25" s="24">
        <f>$ET$25*$B$45*EW39</f>
        <v>0</v>
      </c>
      <c r="EX25" s="24">
        <f>$ET$25*$B$45*EX39</f>
        <v>0</v>
      </c>
      <c r="EY25" s="25" t="s">
        <v>21</v>
      </c>
      <c r="EZ25" s="23">
        <v>0.3445907540735127</v>
      </c>
      <c r="FA25" s="23">
        <v>0</v>
      </c>
      <c r="FB25" s="24">
        <f aca="true" t="shared" si="108" ref="FB25:FO25">$FA$25*FB39*$B$45</f>
        <v>0</v>
      </c>
      <c r="FC25" s="24">
        <f t="shared" si="108"/>
        <v>0</v>
      </c>
      <c r="FD25" s="24">
        <f t="shared" si="108"/>
        <v>0</v>
      </c>
      <c r="FE25" s="24">
        <f t="shared" si="108"/>
        <v>0</v>
      </c>
      <c r="FF25" s="24">
        <f t="shared" si="108"/>
        <v>0</v>
      </c>
      <c r="FG25" s="24">
        <f t="shared" si="108"/>
        <v>0</v>
      </c>
      <c r="FH25" s="24">
        <f t="shared" si="108"/>
        <v>0</v>
      </c>
      <c r="FI25" s="24">
        <f t="shared" si="108"/>
        <v>0</v>
      </c>
      <c r="FJ25" s="24">
        <f t="shared" si="108"/>
        <v>0</v>
      </c>
      <c r="FK25" s="24">
        <f t="shared" si="108"/>
        <v>0</v>
      </c>
      <c r="FL25" s="24">
        <f t="shared" si="108"/>
        <v>0</v>
      </c>
      <c r="FM25" s="24">
        <f t="shared" si="108"/>
        <v>0</v>
      </c>
      <c r="FN25" s="24">
        <f t="shared" si="108"/>
        <v>0</v>
      </c>
      <c r="FO25" s="24">
        <f t="shared" si="108"/>
        <v>0</v>
      </c>
    </row>
    <row r="26" spans="1:171" ht="37.5" customHeight="1">
      <c r="A26" s="67" t="s">
        <v>35</v>
      </c>
      <c r="B26" s="67"/>
      <c r="C26" s="67"/>
      <c r="D26" s="67"/>
      <c r="E26" s="67"/>
      <c r="F26" s="67"/>
      <c r="G26" s="9" t="s">
        <v>21</v>
      </c>
      <c r="H26" s="10">
        <v>7.580996589617279</v>
      </c>
      <c r="I26" s="12">
        <v>0.35</v>
      </c>
      <c r="J26" s="24">
        <f>$I$26*J39*$B$45</f>
        <v>2449.8599999999997</v>
      </c>
      <c r="K26" s="24">
        <f aca="true" t="shared" si="109" ref="K26:W26">$I$26*K39*$B$45</f>
        <v>2496.8999999999996</v>
      </c>
      <c r="L26" s="24">
        <f t="shared" si="109"/>
        <v>2658.6</v>
      </c>
      <c r="M26" s="24">
        <f t="shared" si="109"/>
        <v>2231.04</v>
      </c>
      <c r="N26" s="24">
        <f t="shared" si="109"/>
        <v>3956.3999999999996</v>
      </c>
      <c r="O26" s="24">
        <f t="shared" si="109"/>
        <v>2102.9399999999996</v>
      </c>
      <c r="P26" s="24">
        <f t="shared" si="109"/>
        <v>2049.6</v>
      </c>
      <c r="Q26" s="24">
        <f t="shared" si="109"/>
        <v>3184.0199999999995</v>
      </c>
      <c r="R26" s="24">
        <f t="shared" si="109"/>
        <v>619.5</v>
      </c>
      <c r="S26" s="24">
        <f t="shared" si="109"/>
        <v>677.04</v>
      </c>
      <c r="T26" s="24">
        <f t="shared" si="109"/>
        <v>580.4399999999998</v>
      </c>
      <c r="U26" s="24">
        <f t="shared" si="109"/>
        <v>477.96</v>
      </c>
      <c r="V26" s="24">
        <f t="shared" si="109"/>
        <v>620.3399999999999</v>
      </c>
      <c r="W26" s="24">
        <f t="shared" si="109"/>
        <v>2282.7</v>
      </c>
      <c r="X26" s="24">
        <f>$I$26*X39*$B$45</f>
        <v>950.8799999999999</v>
      </c>
      <c r="Y26" s="25" t="s">
        <v>21</v>
      </c>
      <c r="Z26" s="23">
        <v>7.580996589617279</v>
      </c>
      <c r="AA26" s="12">
        <v>0.35</v>
      </c>
      <c r="AB26" s="24">
        <f>$AA$26*AB39*$B$45</f>
        <v>2097.8999999999996</v>
      </c>
      <c r="AC26" s="24">
        <f>$AA$26*AC39*$B$45</f>
        <v>2083.2</v>
      </c>
      <c r="AD26" s="24">
        <f>$AA$26*AD39*$B$45</f>
        <v>3445.68</v>
      </c>
      <c r="AE26" s="24">
        <f>$AA$26*AE39*$B$45</f>
        <v>3543.12</v>
      </c>
      <c r="AF26" s="25" t="s">
        <v>21</v>
      </c>
      <c r="AG26" s="23">
        <v>7.580996589617279</v>
      </c>
      <c r="AH26" s="12">
        <v>0.11</v>
      </c>
      <c r="AI26" s="24">
        <f>$AH$26*$B$45*AI39</f>
        <v>988.6800000000001</v>
      </c>
      <c r="AJ26" s="24">
        <f aca="true" t="shared" si="110" ref="AJ26:BD26">$AH$26*$B$45*AJ39</f>
        <v>700.128</v>
      </c>
      <c r="AK26" s="24">
        <f t="shared" si="110"/>
        <v>738.408</v>
      </c>
      <c r="AL26" s="24">
        <f t="shared" si="110"/>
        <v>677.292</v>
      </c>
      <c r="AM26" s="24">
        <f t="shared" si="110"/>
        <v>647.196</v>
      </c>
      <c r="AN26" s="24">
        <f t="shared" si="110"/>
        <v>699.7320000000001</v>
      </c>
      <c r="AO26" s="24">
        <f t="shared" si="110"/>
        <v>717.156</v>
      </c>
      <c r="AP26" s="24">
        <f t="shared" si="110"/>
        <v>773.52</v>
      </c>
      <c r="AQ26" s="24">
        <f t="shared" si="110"/>
        <v>756.888</v>
      </c>
      <c r="AR26" s="24">
        <f t="shared" si="110"/>
        <v>986.0400000000001</v>
      </c>
      <c r="AS26" s="24">
        <f t="shared" si="110"/>
        <v>960.168</v>
      </c>
      <c r="AT26" s="24">
        <f t="shared" si="110"/>
        <v>871.3320000000001</v>
      </c>
      <c r="AU26" s="24">
        <f t="shared" si="110"/>
        <v>957.528</v>
      </c>
      <c r="AV26" s="24">
        <f t="shared" si="110"/>
        <v>442.86</v>
      </c>
      <c r="AW26" s="24">
        <f t="shared" si="110"/>
        <v>435.204</v>
      </c>
      <c r="AX26" s="24">
        <f t="shared" si="110"/>
        <v>734.58</v>
      </c>
      <c r="AY26" s="24">
        <f t="shared" si="110"/>
        <v>213.18</v>
      </c>
      <c r="AZ26" s="24">
        <f t="shared" si="110"/>
        <v>675.1800000000001</v>
      </c>
      <c r="BA26" s="24">
        <f t="shared" si="110"/>
        <v>455.268</v>
      </c>
      <c r="BB26" s="24">
        <f t="shared" si="110"/>
        <v>593.4720000000001</v>
      </c>
      <c r="BC26" s="24">
        <f t="shared" si="110"/>
        <v>939.3120000000001</v>
      </c>
      <c r="BD26" s="24">
        <f t="shared" si="110"/>
        <v>957.396</v>
      </c>
      <c r="BE26" s="25" t="s">
        <v>21</v>
      </c>
      <c r="BF26" s="23">
        <v>7.580996589617279</v>
      </c>
      <c r="BG26" s="12">
        <v>0.11</v>
      </c>
      <c r="BH26" s="24">
        <f aca="true" t="shared" si="111" ref="BH26:CM26">$BG$26*BH39*$B$45</f>
        <v>262.02</v>
      </c>
      <c r="BI26" s="24">
        <f t="shared" si="111"/>
        <v>361.02</v>
      </c>
      <c r="BJ26" s="24">
        <f t="shared" si="111"/>
        <v>626.208</v>
      </c>
      <c r="BK26" s="24">
        <f t="shared" si="111"/>
        <v>677.028</v>
      </c>
      <c r="BL26" s="24">
        <f t="shared" si="111"/>
        <v>681.78</v>
      </c>
      <c r="BM26" s="24">
        <f t="shared" si="111"/>
        <v>698.1479999999999</v>
      </c>
      <c r="BN26" s="24">
        <f t="shared" si="111"/>
        <v>683.232</v>
      </c>
      <c r="BO26" s="24">
        <f t="shared" si="111"/>
        <v>683.892</v>
      </c>
      <c r="BP26" s="24">
        <f t="shared" si="111"/>
        <v>700.788</v>
      </c>
      <c r="BQ26" s="24">
        <f t="shared" si="111"/>
        <v>682.308</v>
      </c>
      <c r="BR26" s="24">
        <f t="shared" si="111"/>
        <v>684.684</v>
      </c>
      <c r="BS26" s="24">
        <f t="shared" si="111"/>
        <v>682.308</v>
      </c>
      <c r="BT26" s="24">
        <f t="shared" si="111"/>
        <v>679.404</v>
      </c>
      <c r="BU26" s="24">
        <f t="shared" si="111"/>
        <v>672.2760000000001</v>
      </c>
      <c r="BV26" s="24">
        <f t="shared" si="111"/>
        <v>691.4159999999999</v>
      </c>
      <c r="BW26" s="24">
        <f t="shared" si="111"/>
        <v>684.024</v>
      </c>
      <c r="BX26" s="24">
        <f t="shared" si="111"/>
        <v>701.7120000000001</v>
      </c>
      <c r="BY26" s="24">
        <f t="shared" si="111"/>
        <v>718.608</v>
      </c>
      <c r="BZ26" s="24">
        <f t="shared" si="111"/>
        <v>682.308</v>
      </c>
      <c r="CA26" s="24">
        <f t="shared" si="111"/>
        <v>538.164</v>
      </c>
      <c r="CB26" s="24">
        <f t="shared" si="111"/>
        <v>509.52</v>
      </c>
      <c r="CC26" s="24">
        <f t="shared" si="111"/>
        <v>450.12</v>
      </c>
      <c r="CD26" s="24">
        <f t="shared" si="111"/>
        <v>666.204</v>
      </c>
      <c r="CE26" s="24">
        <f t="shared" si="111"/>
        <v>677.4240000000001</v>
      </c>
      <c r="CF26" s="24">
        <f t="shared" si="111"/>
        <v>692.472</v>
      </c>
      <c r="CG26" s="24">
        <f t="shared" si="111"/>
        <v>725.8679999999999</v>
      </c>
      <c r="CH26" s="24">
        <f t="shared" si="111"/>
        <v>659.472</v>
      </c>
      <c r="CI26" s="24">
        <f t="shared" si="111"/>
        <v>538.5600000000001</v>
      </c>
      <c r="CJ26" s="24">
        <f t="shared" si="111"/>
        <v>642.972</v>
      </c>
      <c r="CK26" s="24">
        <f t="shared" si="111"/>
        <v>592.152</v>
      </c>
      <c r="CL26" s="24">
        <f t="shared" si="111"/>
        <v>682.836</v>
      </c>
      <c r="CM26" s="24">
        <f t="shared" si="111"/>
        <v>690.624</v>
      </c>
      <c r="CN26" s="24">
        <f aca="true" t="shared" si="112" ref="CN26:DS26">$BG$26*CN39*$B$45</f>
        <v>677.688</v>
      </c>
      <c r="CO26" s="24">
        <f t="shared" si="112"/>
        <v>936.54</v>
      </c>
      <c r="CP26" s="24">
        <f t="shared" si="112"/>
        <v>701.052</v>
      </c>
      <c r="CQ26" s="24">
        <f t="shared" si="112"/>
        <v>691.4159999999999</v>
      </c>
      <c r="CR26" s="24">
        <f t="shared" si="112"/>
        <v>689.568</v>
      </c>
      <c r="CS26" s="24">
        <f t="shared" si="112"/>
        <v>444.44399999999996</v>
      </c>
      <c r="CT26" s="24">
        <f t="shared" si="112"/>
        <v>442.068</v>
      </c>
      <c r="CU26" s="24">
        <f t="shared" si="112"/>
        <v>450.51599999999996</v>
      </c>
      <c r="CV26" s="24">
        <f t="shared" si="112"/>
        <v>695.1120000000001</v>
      </c>
      <c r="CW26" s="24">
        <f t="shared" si="112"/>
        <v>690.4920000000001</v>
      </c>
      <c r="CX26" s="24">
        <f t="shared" si="112"/>
        <v>715.7040000000001</v>
      </c>
      <c r="CY26" s="24">
        <f t="shared" si="112"/>
        <v>948.0240000000001</v>
      </c>
      <c r="CZ26" s="24">
        <f t="shared" si="112"/>
        <v>953.9639999999999</v>
      </c>
      <c r="DA26" s="24">
        <f t="shared" si="112"/>
        <v>689.964</v>
      </c>
      <c r="DB26" s="24">
        <f t="shared" si="112"/>
        <v>697.092</v>
      </c>
      <c r="DC26" s="24">
        <f t="shared" si="112"/>
        <v>680.46</v>
      </c>
      <c r="DD26" s="24">
        <f t="shared" si="112"/>
        <v>754.6440000000001</v>
      </c>
      <c r="DE26" s="24">
        <f t="shared" si="112"/>
        <v>383.064</v>
      </c>
      <c r="DF26" s="24">
        <f t="shared" si="112"/>
        <v>153.38400000000001</v>
      </c>
      <c r="DG26" s="24">
        <f t="shared" si="112"/>
        <v>509.124</v>
      </c>
      <c r="DH26" s="24">
        <f t="shared" si="112"/>
        <v>182.16</v>
      </c>
      <c r="DI26" s="24">
        <f t="shared" si="112"/>
        <v>211.464</v>
      </c>
      <c r="DJ26" s="24">
        <f t="shared" si="112"/>
        <v>701.052</v>
      </c>
      <c r="DK26" s="24">
        <f t="shared" si="112"/>
        <v>682.308</v>
      </c>
      <c r="DL26" s="24">
        <f t="shared" si="112"/>
        <v>684.288</v>
      </c>
      <c r="DM26" s="24">
        <f t="shared" si="112"/>
        <v>436.26</v>
      </c>
      <c r="DN26" s="24">
        <f t="shared" si="112"/>
        <v>683.364</v>
      </c>
      <c r="DO26" s="24">
        <f t="shared" si="112"/>
        <v>683.76</v>
      </c>
      <c r="DP26" s="24">
        <f t="shared" si="112"/>
        <v>680.1959999999999</v>
      </c>
      <c r="DQ26" s="24">
        <f t="shared" si="112"/>
        <v>689.3040000000001</v>
      </c>
      <c r="DR26" s="24">
        <f t="shared" si="112"/>
        <v>675.708</v>
      </c>
      <c r="DS26" s="24">
        <f t="shared" si="112"/>
        <v>679.14</v>
      </c>
      <c r="DT26" s="24">
        <f aca="true" t="shared" si="113" ref="DT26:EK26">$BG$26*DT39*$B$45</f>
        <v>672.54</v>
      </c>
      <c r="DU26" s="24">
        <f t="shared" si="113"/>
        <v>201.696</v>
      </c>
      <c r="DV26" s="24">
        <f t="shared" si="113"/>
        <v>780.1200000000001</v>
      </c>
      <c r="DW26" s="24">
        <f t="shared" si="113"/>
        <v>687.9840000000002</v>
      </c>
      <c r="DX26" s="24">
        <f t="shared" si="113"/>
        <v>264.528</v>
      </c>
      <c r="DY26" s="24">
        <f t="shared" si="113"/>
        <v>444.18</v>
      </c>
      <c r="DZ26" s="24">
        <f t="shared" si="113"/>
        <v>201.56400000000002</v>
      </c>
      <c r="EA26" s="24">
        <f t="shared" si="113"/>
        <v>686.0040000000001</v>
      </c>
      <c r="EB26" s="24">
        <f t="shared" si="113"/>
        <v>140.57999999999998</v>
      </c>
      <c r="EC26" s="24">
        <f t="shared" si="113"/>
        <v>645.48</v>
      </c>
      <c r="ED26" s="24">
        <f t="shared" si="113"/>
        <v>772.4639999999999</v>
      </c>
      <c r="EE26" s="24">
        <f t="shared" si="113"/>
        <v>766.128</v>
      </c>
      <c r="EF26" s="24">
        <f t="shared" si="113"/>
        <v>524.172</v>
      </c>
      <c r="EG26" s="24">
        <f t="shared" si="113"/>
        <v>699.468</v>
      </c>
      <c r="EH26" s="24">
        <f t="shared" si="113"/>
        <v>446.02799999999996</v>
      </c>
      <c r="EI26" s="24">
        <f t="shared" si="113"/>
        <v>678.2159999999999</v>
      </c>
      <c r="EJ26" s="24">
        <f t="shared" si="113"/>
        <v>697.4879999999999</v>
      </c>
      <c r="EK26" s="24">
        <f t="shared" si="113"/>
        <v>686.4000000000001</v>
      </c>
      <c r="EL26" s="24">
        <f>$BG$26*EL39*$B$45</f>
        <v>147.84</v>
      </c>
      <c r="EM26" s="24">
        <f>$BG$26*EM39*$B$45</f>
        <v>448.536</v>
      </c>
      <c r="EN26" s="25" t="s">
        <v>21</v>
      </c>
      <c r="EO26" s="23">
        <v>7.580996589617279</v>
      </c>
      <c r="EP26" s="12">
        <v>0.11</v>
      </c>
      <c r="EQ26" s="24">
        <f>$EP$26*$B$45*EQ39</f>
        <v>117.876</v>
      </c>
      <c r="ER26" s="25" t="s">
        <v>21</v>
      </c>
      <c r="ES26" s="23">
        <v>7.580996589617279</v>
      </c>
      <c r="ET26" s="12">
        <v>0.11</v>
      </c>
      <c r="EU26" s="24">
        <f>$ET$26*$B$45*EU39</f>
        <v>441.54</v>
      </c>
      <c r="EV26" s="24">
        <f>$ET$26*$B$45*EV39</f>
        <v>682.0440000000001</v>
      </c>
      <c r="EW26" s="24">
        <f>$ET$26*$B$45*EW39</f>
        <v>277.332</v>
      </c>
      <c r="EX26" s="24">
        <f>$ET$26*$B$45*EX39</f>
        <v>657.4920000000001</v>
      </c>
      <c r="EY26" s="25" t="s">
        <v>21</v>
      </c>
      <c r="EZ26" s="23">
        <v>7.580996589617279</v>
      </c>
      <c r="FA26" s="23">
        <v>0.05</v>
      </c>
      <c r="FB26" s="24">
        <f aca="true" t="shared" si="114" ref="FB26:FO26">$FA$26*FB39*$B$45</f>
        <v>329.94</v>
      </c>
      <c r="FC26" s="24">
        <f t="shared" si="114"/>
        <v>49.2</v>
      </c>
      <c r="FD26" s="24">
        <f t="shared" si="114"/>
        <v>249.54000000000002</v>
      </c>
      <c r="FE26" s="24">
        <f t="shared" si="114"/>
        <v>311.1</v>
      </c>
      <c r="FF26" s="24">
        <f t="shared" si="114"/>
        <v>310.14</v>
      </c>
      <c r="FG26" s="24">
        <f t="shared" si="114"/>
        <v>290.76000000000005</v>
      </c>
      <c r="FH26" s="24">
        <f t="shared" si="114"/>
        <v>316.38</v>
      </c>
      <c r="FI26" s="24">
        <f t="shared" si="114"/>
        <v>357.78</v>
      </c>
      <c r="FJ26" s="24">
        <f t="shared" si="114"/>
        <v>354.54</v>
      </c>
      <c r="FK26" s="24">
        <f t="shared" si="114"/>
        <v>352.20000000000005</v>
      </c>
      <c r="FL26" s="24">
        <f t="shared" si="114"/>
        <v>70.26</v>
      </c>
      <c r="FM26" s="24">
        <f t="shared" si="114"/>
        <v>454.56000000000006</v>
      </c>
      <c r="FN26" s="24">
        <f t="shared" si="114"/>
        <v>317.88</v>
      </c>
      <c r="FO26" s="24">
        <f t="shared" si="114"/>
        <v>148.62</v>
      </c>
    </row>
    <row r="27" spans="1:171" ht="45" customHeight="1">
      <c r="A27" s="67" t="s">
        <v>36</v>
      </c>
      <c r="B27" s="67"/>
      <c r="C27" s="67"/>
      <c r="D27" s="67"/>
      <c r="E27" s="67"/>
      <c r="F27" s="67"/>
      <c r="G27" s="13" t="s">
        <v>22</v>
      </c>
      <c r="H27" s="14">
        <v>2.067544524441076</v>
      </c>
      <c r="I27" s="12">
        <v>0.04</v>
      </c>
      <c r="J27" s="24">
        <f>$I$27*J39*$B$45</f>
        <v>279.984</v>
      </c>
      <c r="K27" s="24">
        <f aca="true" t="shared" si="115" ref="K27:W27">$I$27*K39*$B$45</f>
        <v>285.36</v>
      </c>
      <c r="L27" s="24">
        <f t="shared" si="115"/>
        <v>303.84000000000003</v>
      </c>
      <c r="M27" s="24">
        <f t="shared" si="115"/>
        <v>254.976</v>
      </c>
      <c r="N27" s="24">
        <f t="shared" si="115"/>
        <v>452.15999999999997</v>
      </c>
      <c r="O27" s="24">
        <f t="shared" si="115"/>
        <v>240.33599999999998</v>
      </c>
      <c r="P27" s="24">
        <f t="shared" si="115"/>
        <v>234.24</v>
      </c>
      <c r="Q27" s="24">
        <f t="shared" si="115"/>
        <v>363.88800000000003</v>
      </c>
      <c r="R27" s="24">
        <f t="shared" si="115"/>
        <v>70.80000000000001</v>
      </c>
      <c r="S27" s="24">
        <f t="shared" si="115"/>
        <v>77.37599999999999</v>
      </c>
      <c r="T27" s="24">
        <f t="shared" si="115"/>
        <v>66.336</v>
      </c>
      <c r="U27" s="24">
        <f t="shared" si="115"/>
        <v>54.623999999999995</v>
      </c>
      <c r="V27" s="24">
        <f t="shared" si="115"/>
        <v>70.89599999999999</v>
      </c>
      <c r="W27" s="24">
        <f t="shared" si="115"/>
        <v>260.88</v>
      </c>
      <c r="X27" s="24">
        <f>$I$27*X39*$B$45</f>
        <v>108.67200000000001</v>
      </c>
      <c r="Y27" s="27" t="s">
        <v>22</v>
      </c>
      <c r="Z27" s="29">
        <v>2.067544524441076</v>
      </c>
      <c r="AA27" s="12">
        <v>0.04</v>
      </c>
      <c r="AB27" s="24">
        <f>$AA$27*AB39*$B$45</f>
        <v>239.76</v>
      </c>
      <c r="AC27" s="24">
        <f>$AA$27*AC39*$B$45</f>
        <v>238.07999999999998</v>
      </c>
      <c r="AD27" s="24">
        <f>$AA$27*AD39*$B$45</f>
        <v>393.79200000000003</v>
      </c>
      <c r="AE27" s="24">
        <f>$AA$27*AE39*$B$45</f>
        <v>404.928</v>
      </c>
      <c r="AF27" s="27" t="s">
        <v>22</v>
      </c>
      <c r="AG27" s="29">
        <v>2.067544524441076</v>
      </c>
      <c r="AH27" s="12">
        <v>0.04</v>
      </c>
      <c r="AI27" s="24">
        <f>$AH$27*$B$45*AI39</f>
        <v>359.52</v>
      </c>
      <c r="AJ27" s="24">
        <f aca="true" t="shared" si="116" ref="AJ27:BD27">$AH$27*$B$45*AJ39</f>
        <v>254.59199999999998</v>
      </c>
      <c r="AK27" s="24">
        <f t="shared" si="116"/>
        <v>268.512</v>
      </c>
      <c r="AL27" s="24">
        <f t="shared" si="116"/>
        <v>246.288</v>
      </c>
      <c r="AM27" s="24">
        <f t="shared" si="116"/>
        <v>235.344</v>
      </c>
      <c r="AN27" s="24">
        <f t="shared" si="116"/>
        <v>254.448</v>
      </c>
      <c r="AO27" s="24">
        <f t="shared" si="116"/>
        <v>260.784</v>
      </c>
      <c r="AP27" s="24">
        <f t="shared" si="116"/>
        <v>281.28</v>
      </c>
      <c r="AQ27" s="24">
        <f t="shared" si="116"/>
        <v>275.23199999999997</v>
      </c>
      <c r="AR27" s="24">
        <f t="shared" si="116"/>
        <v>358.56</v>
      </c>
      <c r="AS27" s="24">
        <f t="shared" si="116"/>
        <v>349.152</v>
      </c>
      <c r="AT27" s="24">
        <f t="shared" si="116"/>
        <v>316.848</v>
      </c>
      <c r="AU27" s="24">
        <f t="shared" si="116"/>
        <v>348.19199999999995</v>
      </c>
      <c r="AV27" s="24">
        <f t="shared" si="116"/>
        <v>161.04</v>
      </c>
      <c r="AW27" s="24">
        <f t="shared" si="116"/>
        <v>158.256</v>
      </c>
      <c r="AX27" s="24">
        <f t="shared" si="116"/>
        <v>267.12</v>
      </c>
      <c r="AY27" s="24">
        <f t="shared" si="116"/>
        <v>77.52</v>
      </c>
      <c r="AZ27" s="24">
        <f t="shared" si="116"/>
        <v>245.51999999999998</v>
      </c>
      <c r="BA27" s="24">
        <f t="shared" si="116"/>
        <v>165.552</v>
      </c>
      <c r="BB27" s="24">
        <f t="shared" si="116"/>
        <v>215.808</v>
      </c>
      <c r="BC27" s="24">
        <f t="shared" si="116"/>
        <v>341.568</v>
      </c>
      <c r="BD27" s="24">
        <f t="shared" si="116"/>
        <v>348.14399999999995</v>
      </c>
      <c r="BE27" s="27" t="s">
        <v>22</v>
      </c>
      <c r="BF27" s="29">
        <v>2.067544524441076</v>
      </c>
      <c r="BG27" s="12">
        <v>0.04</v>
      </c>
      <c r="BH27" s="24">
        <f aca="true" t="shared" si="117" ref="BH27:CM27">$BG$27*BH39*$B$45</f>
        <v>95.28</v>
      </c>
      <c r="BI27" s="24">
        <f t="shared" si="117"/>
        <v>131.28</v>
      </c>
      <c r="BJ27" s="24">
        <f t="shared" si="117"/>
        <v>227.712</v>
      </c>
      <c r="BK27" s="24">
        <f t="shared" si="117"/>
        <v>246.19199999999998</v>
      </c>
      <c r="BL27" s="24">
        <f t="shared" si="117"/>
        <v>247.92000000000002</v>
      </c>
      <c r="BM27" s="24">
        <f t="shared" si="117"/>
        <v>253.87199999999999</v>
      </c>
      <c r="BN27" s="24">
        <f t="shared" si="117"/>
        <v>248.448</v>
      </c>
      <c r="BO27" s="24">
        <f t="shared" si="117"/>
        <v>248.688</v>
      </c>
      <c r="BP27" s="24">
        <f t="shared" si="117"/>
        <v>254.832</v>
      </c>
      <c r="BQ27" s="24">
        <f t="shared" si="117"/>
        <v>248.11199999999997</v>
      </c>
      <c r="BR27" s="24">
        <f t="shared" si="117"/>
        <v>248.976</v>
      </c>
      <c r="BS27" s="24">
        <f t="shared" si="117"/>
        <v>248.11199999999997</v>
      </c>
      <c r="BT27" s="24">
        <f t="shared" si="117"/>
        <v>247.056</v>
      </c>
      <c r="BU27" s="24">
        <f t="shared" si="117"/>
        <v>244.464</v>
      </c>
      <c r="BV27" s="24">
        <f t="shared" si="117"/>
        <v>251.42399999999998</v>
      </c>
      <c r="BW27" s="24">
        <f t="shared" si="117"/>
        <v>248.73600000000002</v>
      </c>
      <c r="BX27" s="24">
        <f t="shared" si="117"/>
        <v>255.16800000000003</v>
      </c>
      <c r="BY27" s="24">
        <f t="shared" si="117"/>
        <v>261.312</v>
      </c>
      <c r="BZ27" s="24">
        <f t="shared" si="117"/>
        <v>248.11199999999997</v>
      </c>
      <c r="CA27" s="24">
        <f t="shared" si="117"/>
        <v>195.696</v>
      </c>
      <c r="CB27" s="24">
        <f t="shared" si="117"/>
        <v>185.28</v>
      </c>
      <c r="CC27" s="24">
        <f t="shared" si="117"/>
        <v>163.68</v>
      </c>
      <c r="CD27" s="24">
        <f t="shared" si="117"/>
        <v>242.25599999999997</v>
      </c>
      <c r="CE27" s="24">
        <f t="shared" si="117"/>
        <v>246.336</v>
      </c>
      <c r="CF27" s="24">
        <f t="shared" si="117"/>
        <v>251.80800000000002</v>
      </c>
      <c r="CG27" s="24">
        <f t="shared" si="117"/>
        <v>263.952</v>
      </c>
      <c r="CH27" s="24">
        <f t="shared" si="117"/>
        <v>239.80800000000002</v>
      </c>
      <c r="CI27" s="24">
        <f t="shared" si="117"/>
        <v>195.84</v>
      </c>
      <c r="CJ27" s="24">
        <f t="shared" si="117"/>
        <v>233.80800000000002</v>
      </c>
      <c r="CK27" s="24">
        <f t="shared" si="117"/>
        <v>215.32800000000003</v>
      </c>
      <c r="CL27" s="24">
        <f t="shared" si="117"/>
        <v>248.304</v>
      </c>
      <c r="CM27" s="24">
        <f t="shared" si="117"/>
        <v>251.13600000000002</v>
      </c>
      <c r="CN27" s="24">
        <f aca="true" t="shared" si="118" ref="CN27:DS27">$BG$27*CN39*$B$45</f>
        <v>246.43199999999996</v>
      </c>
      <c r="CO27" s="24">
        <f t="shared" si="118"/>
        <v>340.56</v>
      </c>
      <c r="CP27" s="24">
        <f t="shared" si="118"/>
        <v>254.928</v>
      </c>
      <c r="CQ27" s="24">
        <f t="shared" si="118"/>
        <v>251.42399999999998</v>
      </c>
      <c r="CR27" s="24">
        <f t="shared" si="118"/>
        <v>250.752</v>
      </c>
      <c r="CS27" s="24">
        <f t="shared" si="118"/>
        <v>161.61599999999999</v>
      </c>
      <c r="CT27" s="24">
        <f t="shared" si="118"/>
        <v>160.75199999999998</v>
      </c>
      <c r="CU27" s="24">
        <f t="shared" si="118"/>
        <v>163.824</v>
      </c>
      <c r="CV27" s="24">
        <f t="shared" si="118"/>
        <v>252.768</v>
      </c>
      <c r="CW27" s="24">
        <f t="shared" si="118"/>
        <v>251.08800000000002</v>
      </c>
      <c r="CX27" s="24">
        <f t="shared" si="118"/>
        <v>260.25600000000003</v>
      </c>
      <c r="CY27" s="24">
        <f t="shared" si="118"/>
        <v>344.736</v>
      </c>
      <c r="CZ27" s="24">
        <f t="shared" si="118"/>
        <v>346.896</v>
      </c>
      <c r="DA27" s="24">
        <f t="shared" si="118"/>
        <v>250.89600000000002</v>
      </c>
      <c r="DB27" s="24">
        <f t="shared" si="118"/>
        <v>253.48800000000003</v>
      </c>
      <c r="DC27" s="24">
        <f t="shared" si="118"/>
        <v>247.44</v>
      </c>
      <c r="DD27" s="24">
        <f t="shared" si="118"/>
        <v>274.41600000000005</v>
      </c>
      <c r="DE27" s="24">
        <f t="shared" si="118"/>
        <v>139.296</v>
      </c>
      <c r="DF27" s="24">
        <f t="shared" si="118"/>
        <v>55.77600000000001</v>
      </c>
      <c r="DG27" s="24">
        <f t="shared" si="118"/>
        <v>185.136</v>
      </c>
      <c r="DH27" s="24">
        <f t="shared" si="118"/>
        <v>66.24000000000001</v>
      </c>
      <c r="DI27" s="24">
        <f t="shared" si="118"/>
        <v>76.89599999999999</v>
      </c>
      <c r="DJ27" s="24">
        <f t="shared" si="118"/>
        <v>254.928</v>
      </c>
      <c r="DK27" s="24">
        <f t="shared" si="118"/>
        <v>248.11199999999997</v>
      </c>
      <c r="DL27" s="24">
        <f t="shared" si="118"/>
        <v>248.832</v>
      </c>
      <c r="DM27" s="24">
        <f t="shared" si="118"/>
        <v>158.64000000000001</v>
      </c>
      <c r="DN27" s="24">
        <f t="shared" si="118"/>
        <v>248.49600000000004</v>
      </c>
      <c r="DO27" s="24">
        <f t="shared" si="118"/>
        <v>248.64</v>
      </c>
      <c r="DP27" s="24">
        <f t="shared" si="118"/>
        <v>247.344</v>
      </c>
      <c r="DQ27" s="24">
        <f t="shared" si="118"/>
        <v>250.656</v>
      </c>
      <c r="DR27" s="24">
        <f t="shared" si="118"/>
        <v>245.712</v>
      </c>
      <c r="DS27" s="24">
        <f t="shared" si="118"/>
        <v>246.96000000000004</v>
      </c>
      <c r="DT27" s="24">
        <f aca="true" t="shared" si="119" ref="DT27:EK27">$BG$27*DT39*$B$45</f>
        <v>244.56</v>
      </c>
      <c r="DU27" s="24">
        <f t="shared" si="119"/>
        <v>73.34400000000001</v>
      </c>
      <c r="DV27" s="24">
        <f t="shared" si="119"/>
        <v>283.68</v>
      </c>
      <c r="DW27" s="24">
        <f t="shared" si="119"/>
        <v>250.17600000000004</v>
      </c>
      <c r="DX27" s="24">
        <f t="shared" si="119"/>
        <v>96.19200000000001</v>
      </c>
      <c r="DY27" s="24">
        <f t="shared" si="119"/>
        <v>161.52</v>
      </c>
      <c r="DZ27" s="24">
        <f t="shared" si="119"/>
        <v>73.29599999999999</v>
      </c>
      <c r="EA27" s="24">
        <f t="shared" si="119"/>
        <v>249.45600000000005</v>
      </c>
      <c r="EB27" s="24">
        <f t="shared" si="119"/>
        <v>51.12</v>
      </c>
      <c r="EC27" s="24">
        <f t="shared" si="119"/>
        <v>234.71999999999997</v>
      </c>
      <c r="ED27" s="24">
        <f t="shared" si="119"/>
        <v>280.896</v>
      </c>
      <c r="EE27" s="24">
        <f t="shared" si="119"/>
        <v>278.592</v>
      </c>
      <c r="EF27" s="24">
        <f t="shared" si="119"/>
        <v>190.60800000000003</v>
      </c>
      <c r="EG27" s="24">
        <f t="shared" si="119"/>
        <v>254.35199999999998</v>
      </c>
      <c r="EH27" s="24">
        <f t="shared" si="119"/>
        <v>162.192</v>
      </c>
      <c r="EI27" s="24">
        <f t="shared" si="119"/>
        <v>246.624</v>
      </c>
      <c r="EJ27" s="24">
        <f t="shared" si="119"/>
        <v>253.632</v>
      </c>
      <c r="EK27" s="24">
        <f t="shared" si="119"/>
        <v>249.60000000000002</v>
      </c>
      <c r="EL27" s="24">
        <f>$BG$27*EL39*$B$45</f>
        <v>53.760000000000005</v>
      </c>
      <c r="EM27" s="24">
        <f>$BG$27*EM39*$B$45</f>
        <v>163.104</v>
      </c>
      <c r="EN27" s="27" t="s">
        <v>22</v>
      </c>
      <c r="EO27" s="29">
        <v>2.067544524441076</v>
      </c>
      <c r="EP27" s="12">
        <v>0.04</v>
      </c>
      <c r="EQ27" s="24">
        <f>$EP$27*$B$45*EQ39</f>
        <v>42.864</v>
      </c>
      <c r="ER27" s="27" t="s">
        <v>22</v>
      </c>
      <c r="ES27" s="29">
        <v>2.067544524441076</v>
      </c>
      <c r="ET27" s="12">
        <v>0.04</v>
      </c>
      <c r="EU27" s="24">
        <f>$ET$27*$B$45*EU39</f>
        <v>160.56</v>
      </c>
      <c r="EV27" s="24">
        <f>$ET$27*$B$45*EV39</f>
        <v>248.01600000000002</v>
      </c>
      <c r="EW27" s="24">
        <f>$ET$27*$B$45*EW39</f>
        <v>100.848</v>
      </c>
      <c r="EX27" s="24">
        <f>$ET$27*$B$45*EX39</f>
        <v>239.088</v>
      </c>
      <c r="EY27" s="27" t="s">
        <v>22</v>
      </c>
      <c r="EZ27" s="29">
        <v>2.067544524441076</v>
      </c>
      <c r="FA27" s="23">
        <v>0.04</v>
      </c>
      <c r="FB27" s="24">
        <f aca="true" t="shared" si="120" ref="FB27:FO27">$FA$27*FB39*$B$45</f>
        <v>263.952</v>
      </c>
      <c r="FC27" s="24">
        <f t="shared" si="120"/>
        <v>39.36</v>
      </c>
      <c r="FD27" s="24">
        <f t="shared" si="120"/>
        <v>199.632</v>
      </c>
      <c r="FE27" s="24">
        <f t="shared" si="120"/>
        <v>248.88000000000002</v>
      </c>
      <c r="FF27" s="24">
        <f t="shared" si="120"/>
        <v>248.11199999999997</v>
      </c>
      <c r="FG27" s="24">
        <f t="shared" si="120"/>
        <v>232.608</v>
      </c>
      <c r="FH27" s="24">
        <f t="shared" si="120"/>
        <v>253.10399999999998</v>
      </c>
      <c r="FI27" s="24">
        <f t="shared" si="120"/>
        <v>286.224</v>
      </c>
      <c r="FJ27" s="24">
        <f t="shared" si="120"/>
        <v>283.632</v>
      </c>
      <c r="FK27" s="24">
        <f t="shared" si="120"/>
        <v>281.76</v>
      </c>
      <c r="FL27" s="24">
        <f t="shared" si="120"/>
        <v>56.208</v>
      </c>
      <c r="FM27" s="24">
        <f t="shared" si="120"/>
        <v>363.648</v>
      </c>
      <c r="FN27" s="24">
        <f t="shared" si="120"/>
        <v>254.304</v>
      </c>
      <c r="FO27" s="24">
        <f t="shared" si="120"/>
        <v>118.89599999999999</v>
      </c>
    </row>
    <row r="28" spans="1:171" ht="68.25" customHeight="1">
      <c r="A28" s="67" t="s">
        <v>37</v>
      </c>
      <c r="B28" s="67"/>
      <c r="C28" s="67"/>
      <c r="D28" s="67"/>
      <c r="E28" s="67"/>
      <c r="F28" s="67"/>
      <c r="G28" s="9" t="s">
        <v>21</v>
      </c>
      <c r="H28" s="10">
        <v>23.776762031072376</v>
      </c>
      <c r="I28" s="12">
        <v>5.21</v>
      </c>
      <c r="J28" s="24">
        <f>$I$28*J39*$B$45</f>
        <v>36467.916</v>
      </c>
      <c r="K28" s="24">
        <f aca="true" t="shared" si="121" ref="K28:W28">$I$28*K39*$B$45</f>
        <v>37168.14</v>
      </c>
      <c r="L28" s="24">
        <f t="shared" si="121"/>
        <v>39575.159999999996</v>
      </c>
      <c r="M28" s="24">
        <f t="shared" si="121"/>
        <v>33210.624</v>
      </c>
      <c r="N28" s="24">
        <f t="shared" si="121"/>
        <v>58893.84</v>
      </c>
      <c r="O28" s="24">
        <f t="shared" si="121"/>
        <v>31303.764</v>
      </c>
      <c r="P28" s="24">
        <f t="shared" si="121"/>
        <v>30509.760000000002</v>
      </c>
      <c r="Q28" s="24">
        <f t="shared" si="121"/>
        <v>47396.412</v>
      </c>
      <c r="R28" s="24">
        <f t="shared" si="121"/>
        <v>9221.7</v>
      </c>
      <c r="S28" s="24">
        <f t="shared" si="121"/>
        <v>10078.224</v>
      </c>
      <c r="T28" s="24">
        <f t="shared" si="121"/>
        <v>8640.264</v>
      </c>
      <c r="U28" s="24">
        <f t="shared" si="121"/>
        <v>7114.776</v>
      </c>
      <c r="V28" s="24">
        <f t="shared" si="121"/>
        <v>9234.204</v>
      </c>
      <c r="W28" s="24">
        <f t="shared" si="121"/>
        <v>33979.619999999995</v>
      </c>
      <c r="X28" s="24">
        <f>$I$28*X39*$B$45</f>
        <v>14154.528000000002</v>
      </c>
      <c r="Y28" s="25" t="s">
        <v>21</v>
      </c>
      <c r="Z28" s="23">
        <v>23.776762031072376</v>
      </c>
      <c r="AA28" s="12">
        <v>5.21</v>
      </c>
      <c r="AB28" s="24">
        <f>$AA$28*AB39*$B$45</f>
        <v>31228.739999999998</v>
      </c>
      <c r="AC28" s="24">
        <f>$AA$28*AC39*$B$45</f>
        <v>31009.92</v>
      </c>
      <c r="AD28" s="24">
        <f>$AA$28*AD39*$B$45</f>
        <v>51291.407999999996</v>
      </c>
      <c r="AE28" s="24">
        <f>$AA$28*AE39*$B$45</f>
        <v>52741.872</v>
      </c>
      <c r="AF28" s="25" t="s">
        <v>21</v>
      </c>
      <c r="AG28" s="23">
        <v>23.776762031072376</v>
      </c>
      <c r="AH28" s="12">
        <v>1.56</v>
      </c>
      <c r="AI28" s="24">
        <f>$AH$28*$B$45*AI39</f>
        <v>14021.279999999999</v>
      </c>
      <c r="AJ28" s="24">
        <f aca="true" t="shared" si="122" ref="AJ28:BD28">$AH$28*$B$45*AJ39</f>
        <v>9929.088</v>
      </c>
      <c r="AK28" s="24">
        <f t="shared" si="122"/>
        <v>10471.967999999999</v>
      </c>
      <c r="AL28" s="24">
        <f t="shared" si="122"/>
        <v>9605.232</v>
      </c>
      <c r="AM28" s="24">
        <f t="shared" si="122"/>
        <v>9178.416</v>
      </c>
      <c r="AN28" s="24">
        <f t="shared" si="122"/>
        <v>9923.472</v>
      </c>
      <c r="AO28" s="24">
        <f t="shared" si="122"/>
        <v>10170.576</v>
      </c>
      <c r="AP28" s="24">
        <f t="shared" si="122"/>
        <v>10969.92</v>
      </c>
      <c r="AQ28" s="24">
        <f t="shared" si="122"/>
        <v>10734.047999999999</v>
      </c>
      <c r="AR28" s="24">
        <f t="shared" si="122"/>
        <v>13983.839999999998</v>
      </c>
      <c r="AS28" s="24">
        <f t="shared" si="122"/>
        <v>13616.927999999998</v>
      </c>
      <c r="AT28" s="24">
        <f t="shared" si="122"/>
        <v>12357.072</v>
      </c>
      <c r="AU28" s="24">
        <f t="shared" si="122"/>
        <v>13579.488</v>
      </c>
      <c r="AV28" s="24">
        <f t="shared" si="122"/>
        <v>6280.5599999999995</v>
      </c>
      <c r="AW28" s="24">
        <f t="shared" si="122"/>
        <v>6171.9839999999995</v>
      </c>
      <c r="AX28" s="24">
        <f t="shared" si="122"/>
        <v>10417.679999999998</v>
      </c>
      <c r="AY28" s="24">
        <f t="shared" si="122"/>
        <v>3023.2799999999997</v>
      </c>
      <c r="AZ28" s="24">
        <f t="shared" si="122"/>
        <v>9575.279999999999</v>
      </c>
      <c r="BA28" s="24">
        <f t="shared" si="122"/>
        <v>6456.527999999999</v>
      </c>
      <c r="BB28" s="24">
        <f t="shared" si="122"/>
        <v>8416.512</v>
      </c>
      <c r="BC28" s="24">
        <f t="shared" si="122"/>
        <v>13321.152</v>
      </c>
      <c r="BD28" s="24">
        <f t="shared" si="122"/>
        <v>13577.615999999998</v>
      </c>
      <c r="BE28" s="25" t="s">
        <v>21</v>
      </c>
      <c r="BF28" s="23">
        <v>23.776762031072376</v>
      </c>
      <c r="BG28" s="12">
        <v>1.56</v>
      </c>
      <c r="BH28" s="24">
        <f aca="true" t="shared" si="123" ref="BH28:CM28">$BG$28*BH39*$B$45</f>
        <v>3715.92</v>
      </c>
      <c r="BI28" s="24">
        <f t="shared" si="123"/>
        <v>5119.92</v>
      </c>
      <c r="BJ28" s="24">
        <f t="shared" si="123"/>
        <v>8880.768</v>
      </c>
      <c r="BK28" s="24">
        <f t="shared" si="123"/>
        <v>9601.488000000001</v>
      </c>
      <c r="BL28" s="24">
        <f t="shared" si="123"/>
        <v>9668.880000000001</v>
      </c>
      <c r="BM28" s="24">
        <f t="shared" si="123"/>
        <v>9901.008</v>
      </c>
      <c r="BN28" s="24">
        <f t="shared" si="123"/>
        <v>9689.472</v>
      </c>
      <c r="BO28" s="24">
        <f t="shared" si="123"/>
        <v>9698.832000000002</v>
      </c>
      <c r="BP28" s="24">
        <f t="shared" si="123"/>
        <v>9938.448</v>
      </c>
      <c r="BQ28" s="24">
        <f t="shared" si="123"/>
        <v>9676.368</v>
      </c>
      <c r="BR28" s="24">
        <f t="shared" si="123"/>
        <v>9710.064000000002</v>
      </c>
      <c r="BS28" s="24">
        <f t="shared" si="123"/>
        <v>9676.368</v>
      </c>
      <c r="BT28" s="24">
        <f t="shared" si="123"/>
        <v>9635.184000000001</v>
      </c>
      <c r="BU28" s="24">
        <f t="shared" si="123"/>
        <v>9534.096000000001</v>
      </c>
      <c r="BV28" s="24">
        <f t="shared" si="123"/>
        <v>9805.536</v>
      </c>
      <c r="BW28" s="24">
        <f t="shared" si="123"/>
        <v>9700.704000000002</v>
      </c>
      <c r="BX28" s="24">
        <f t="shared" si="123"/>
        <v>9951.552</v>
      </c>
      <c r="BY28" s="24">
        <f t="shared" si="123"/>
        <v>10191.168</v>
      </c>
      <c r="BZ28" s="24">
        <f t="shared" si="123"/>
        <v>9676.368</v>
      </c>
      <c r="CA28" s="24">
        <f t="shared" si="123"/>
        <v>7632.144</v>
      </c>
      <c r="CB28" s="24">
        <f t="shared" si="123"/>
        <v>7225.92</v>
      </c>
      <c r="CC28" s="24">
        <f t="shared" si="123"/>
        <v>6383.52</v>
      </c>
      <c r="CD28" s="24">
        <f t="shared" si="123"/>
        <v>9447.984</v>
      </c>
      <c r="CE28" s="24">
        <f t="shared" si="123"/>
        <v>9607.104000000001</v>
      </c>
      <c r="CF28" s="24">
        <f t="shared" si="123"/>
        <v>9820.512</v>
      </c>
      <c r="CG28" s="24">
        <f t="shared" si="123"/>
        <v>10294.127999999999</v>
      </c>
      <c r="CH28" s="24">
        <f t="shared" si="123"/>
        <v>9352.512</v>
      </c>
      <c r="CI28" s="24">
        <f t="shared" si="123"/>
        <v>7637.76</v>
      </c>
      <c r="CJ28" s="24">
        <f t="shared" si="123"/>
        <v>9118.512</v>
      </c>
      <c r="CK28" s="24">
        <f t="shared" si="123"/>
        <v>8397.792000000001</v>
      </c>
      <c r="CL28" s="24">
        <f t="shared" si="123"/>
        <v>9683.856</v>
      </c>
      <c r="CM28" s="24">
        <f t="shared" si="123"/>
        <v>9794.304000000002</v>
      </c>
      <c r="CN28" s="24">
        <f aca="true" t="shared" si="124" ref="CN28:DS28">$BG$28*CN39*$B$45</f>
        <v>9610.848</v>
      </c>
      <c r="CO28" s="24">
        <f t="shared" si="124"/>
        <v>13281.84</v>
      </c>
      <c r="CP28" s="24">
        <f t="shared" si="124"/>
        <v>9942.192000000001</v>
      </c>
      <c r="CQ28" s="24">
        <f t="shared" si="124"/>
        <v>9805.536</v>
      </c>
      <c r="CR28" s="24">
        <f t="shared" si="124"/>
        <v>9779.328</v>
      </c>
      <c r="CS28" s="24">
        <f t="shared" si="124"/>
        <v>6303.023999999999</v>
      </c>
      <c r="CT28" s="24">
        <f t="shared" si="124"/>
        <v>6269.3279999999995</v>
      </c>
      <c r="CU28" s="24">
        <f t="shared" si="124"/>
        <v>6389.136</v>
      </c>
      <c r="CV28" s="24">
        <f t="shared" si="124"/>
        <v>9857.952000000001</v>
      </c>
      <c r="CW28" s="24">
        <f t="shared" si="124"/>
        <v>9792.432</v>
      </c>
      <c r="CX28" s="24">
        <f t="shared" si="124"/>
        <v>10149.984</v>
      </c>
      <c r="CY28" s="24">
        <f t="shared" si="124"/>
        <v>13444.704000000002</v>
      </c>
      <c r="CZ28" s="24">
        <f t="shared" si="124"/>
        <v>13528.944</v>
      </c>
      <c r="DA28" s="24">
        <f t="shared" si="124"/>
        <v>9784.944000000001</v>
      </c>
      <c r="DB28" s="24">
        <f t="shared" si="124"/>
        <v>9886.032</v>
      </c>
      <c r="DC28" s="24">
        <f t="shared" si="124"/>
        <v>9650.16</v>
      </c>
      <c r="DD28" s="24">
        <f t="shared" si="124"/>
        <v>10702.224000000002</v>
      </c>
      <c r="DE28" s="24">
        <f t="shared" si="124"/>
        <v>5432.544</v>
      </c>
      <c r="DF28" s="24">
        <f t="shared" si="124"/>
        <v>2175.264</v>
      </c>
      <c r="DG28" s="24">
        <f t="shared" si="124"/>
        <v>7220.304</v>
      </c>
      <c r="DH28" s="24">
        <f t="shared" si="124"/>
        <v>2583.36</v>
      </c>
      <c r="DI28" s="24">
        <f t="shared" si="124"/>
        <v>2998.9439999999995</v>
      </c>
      <c r="DJ28" s="24">
        <f t="shared" si="124"/>
        <v>9942.192000000001</v>
      </c>
      <c r="DK28" s="24">
        <f t="shared" si="124"/>
        <v>9676.368</v>
      </c>
      <c r="DL28" s="24">
        <f t="shared" si="124"/>
        <v>9704.448</v>
      </c>
      <c r="DM28" s="24">
        <f t="shared" si="124"/>
        <v>6186.960000000001</v>
      </c>
      <c r="DN28" s="24">
        <f t="shared" si="124"/>
        <v>9691.344000000001</v>
      </c>
      <c r="DO28" s="24">
        <f t="shared" si="124"/>
        <v>9696.960000000001</v>
      </c>
      <c r="DP28" s="24">
        <f t="shared" si="124"/>
        <v>9646.416</v>
      </c>
      <c r="DQ28" s="24">
        <f t="shared" si="124"/>
        <v>9775.584</v>
      </c>
      <c r="DR28" s="24">
        <f t="shared" si="124"/>
        <v>9582.768</v>
      </c>
      <c r="DS28" s="24">
        <f t="shared" si="124"/>
        <v>9631.44</v>
      </c>
      <c r="DT28" s="24">
        <f aca="true" t="shared" si="125" ref="DT28:EK28">$BG$28*DT39*$B$45</f>
        <v>9537.84</v>
      </c>
      <c r="DU28" s="24">
        <f t="shared" si="125"/>
        <v>2860.416</v>
      </c>
      <c r="DV28" s="24">
        <f t="shared" si="125"/>
        <v>11063.52</v>
      </c>
      <c r="DW28" s="24">
        <f t="shared" si="125"/>
        <v>9756.864000000001</v>
      </c>
      <c r="DX28" s="24">
        <f t="shared" si="125"/>
        <v>3751.4880000000003</v>
      </c>
      <c r="DY28" s="24">
        <f t="shared" si="125"/>
        <v>6299.280000000001</v>
      </c>
      <c r="DZ28" s="24">
        <f t="shared" si="125"/>
        <v>2858.544</v>
      </c>
      <c r="EA28" s="24">
        <f t="shared" si="125"/>
        <v>9728.784000000001</v>
      </c>
      <c r="EB28" s="24">
        <f t="shared" si="125"/>
        <v>1993.6800000000003</v>
      </c>
      <c r="EC28" s="24">
        <f t="shared" si="125"/>
        <v>9154.08</v>
      </c>
      <c r="ED28" s="24">
        <f t="shared" si="125"/>
        <v>10954.944000000001</v>
      </c>
      <c r="EE28" s="24">
        <f t="shared" si="125"/>
        <v>10865.088</v>
      </c>
      <c r="EF28" s="24">
        <f t="shared" si="125"/>
        <v>7433.712000000001</v>
      </c>
      <c r="EG28" s="24">
        <f t="shared" si="125"/>
        <v>9919.728</v>
      </c>
      <c r="EH28" s="24">
        <f t="shared" si="125"/>
        <v>6325.488</v>
      </c>
      <c r="EI28" s="24">
        <f t="shared" si="125"/>
        <v>9618.336</v>
      </c>
      <c r="EJ28" s="24">
        <f t="shared" si="125"/>
        <v>9891.648</v>
      </c>
      <c r="EK28" s="24">
        <f t="shared" si="125"/>
        <v>9734.400000000001</v>
      </c>
      <c r="EL28" s="24">
        <f>$BG$28*EL39*$B$45</f>
        <v>2096.64</v>
      </c>
      <c r="EM28" s="24">
        <f>$BG$28*EM39*$B$45</f>
        <v>6361.0560000000005</v>
      </c>
      <c r="EN28" s="25" t="s">
        <v>21</v>
      </c>
      <c r="EO28" s="23">
        <v>23.776762031072376</v>
      </c>
      <c r="EP28" s="12">
        <v>1.56</v>
      </c>
      <c r="EQ28" s="24">
        <f>$EP$28*$B$45*EQ39</f>
        <v>1671.696</v>
      </c>
      <c r="ER28" s="25" t="s">
        <v>21</v>
      </c>
      <c r="ES28" s="23">
        <v>23.776762031072376</v>
      </c>
      <c r="ET28" s="12">
        <v>1.56</v>
      </c>
      <c r="EU28" s="24">
        <f>$ET$28*$B$45*EU39</f>
        <v>6261.839999999999</v>
      </c>
      <c r="EV28" s="24">
        <f>$ET$28*$B$45*EV39</f>
        <v>9672.624</v>
      </c>
      <c r="EW28" s="24">
        <f>$ET$28*$B$45*EW39</f>
        <v>3933.0719999999997</v>
      </c>
      <c r="EX28" s="24">
        <f>$ET$28*$B$45*EX39</f>
        <v>9324.432</v>
      </c>
      <c r="EY28" s="25" t="s">
        <v>21</v>
      </c>
      <c r="EZ28" s="23">
        <v>23.776762031072376</v>
      </c>
      <c r="FA28" s="23">
        <v>0.35</v>
      </c>
      <c r="FB28" s="24">
        <f aca="true" t="shared" si="126" ref="FB28:FO28">$FA$28*FB39*$B$45</f>
        <v>2309.58</v>
      </c>
      <c r="FC28" s="24">
        <f t="shared" si="126"/>
        <v>344.4</v>
      </c>
      <c r="FD28" s="24">
        <f t="shared" si="126"/>
        <v>1746.7799999999997</v>
      </c>
      <c r="FE28" s="24">
        <f t="shared" si="126"/>
        <v>2177.7</v>
      </c>
      <c r="FF28" s="24">
        <f t="shared" si="126"/>
        <v>2170.98</v>
      </c>
      <c r="FG28" s="24">
        <f t="shared" si="126"/>
        <v>2035.3199999999997</v>
      </c>
      <c r="FH28" s="24">
        <f t="shared" si="126"/>
        <v>2214.66</v>
      </c>
      <c r="FI28" s="24">
        <f t="shared" si="126"/>
        <v>2504.46</v>
      </c>
      <c r="FJ28" s="24">
        <f t="shared" si="126"/>
        <v>2481.7799999999997</v>
      </c>
      <c r="FK28" s="24">
        <f t="shared" si="126"/>
        <v>2465.3999999999996</v>
      </c>
      <c r="FL28" s="24">
        <f t="shared" si="126"/>
        <v>491.81999999999994</v>
      </c>
      <c r="FM28" s="24">
        <f t="shared" si="126"/>
        <v>3181.9199999999996</v>
      </c>
      <c r="FN28" s="24">
        <f t="shared" si="126"/>
        <v>2225.16</v>
      </c>
      <c r="FO28" s="24">
        <f t="shared" si="126"/>
        <v>1040.34</v>
      </c>
    </row>
    <row r="29" spans="1:171" ht="12.75">
      <c r="A29" s="59" t="s">
        <v>23</v>
      </c>
      <c r="B29" s="59"/>
      <c r="C29" s="59"/>
      <c r="D29" s="59"/>
      <c r="E29" s="59"/>
      <c r="F29" s="59"/>
      <c r="G29" s="11"/>
      <c r="H29" s="6">
        <f>SUM(H30:H32)</f>
        <v>14.81716559302766</v>
      </c>
      <c r="I29" s="40">
        <f aca="true" t="shared" si="127" ref="I29:W29">SUM(I30:I35)</f>
        <v>3.15</v>
      </c>
      <c r="J29" s="21">
        <f t="shared" si="127"/>
        <v>22048.739999999998</v>
      </c>
      <c r="K29" s="21">
        <f t="shared" si="127"/>
        <v>22472.100000000002</v>
      </c>
      <c r="L29" s="21">
        <f t="shared" si="127"/>
        <v>23927.4</v>
      </c>
      <c r="M29" s="21">
        <f t="shared" si="127"/>
        <v>20079.360000000004</v>
      </c>
      <c r="N29" s="21">
        <f t="shared" si="127"/>
        <v>35607.6</v>
      </c>
      <c r="O29" s="21">
        <f t="shared" si="127"/>
        <v>18926.459999999995</v>
      </c>
      <c r="P29" s="21">
        <f t="shared" si="127"/>
        <v>18446.4</v>
      </c>
      <c r="Q29" s="21">
        <f t="shared" si="127"/>
        <v>28656.18</v>
      </c>
      <c r="R29" s="21">
        <f t="shared" si="127"/>
        <v>5575.5</v>
      </c>
      <c r="S29" s="21">
        <f t="shared" si="127"/>
        <v>6093.359999999999</v>
      </c>
      <c r="T29" s="21">
        <f t="shared" si="127"/>
        <v>5223.959999999999</v>
      </c>
      <c r="U29" s="21">
        <f t="shared" si="127"/>
        <v>4301.639999999999</v>
      </c>
      <c r="V29" s="21">
        <f t="shared" si="127"/>
        <v>5583.0599999999995</v>
      </c>
      <c r="W29" s="21">
        <f t="shared" si="127"/>
        <v>20544.300000000003</v>
      </c>
      <c r="X29" s="21">
        <f>SUM(X30:X35)</f>
        <v>8557.92</v>
      </c>
      <c r="Y29" s="26"/>
      <c r="Z29" s="28">
        <f>SUM(Z30:Z32)</f>
        <v>14.81716559302766</v>
      </c>
      <c r="AA29" s="40">
        <f>SUM(AA30:AA35)</f>
        <v>3.15</v>
      </c>
      <c r="AB29" s="21">
        <f>SUM(AB30:AB35)</f>
        <v>18881.1</v>
      </c>
      <c r="AC29" s="28">
        <f>SUM(AC30:AC35)</f>
        <v>18748.8</v>
      </c>
      <c r="AD29" s="21">
        <f>SUM(AD30:AD35)</f>
        <v>31011.120000000003</v>
      </c>
      <c r="AE29" s="21">
        <f>SUM(AE30:AE35)</f>
        <v>31888.079999999998</v>
      </c>
      <c r="AF29" s="26"/>
      <c r="AG29" s="28">
        <f>SUM(AG30:AG32)</f>
        <v>14.81716559302766</v>
      </c>
      <c r="AH29" s="40">
        <f aca="true" t="shared" si="128" ref="AH29:BD29">SUM(AH30:AH35)</f>
        <v>3.44</v>
      </c>
      <c r="AI29" s="31">
        <f t="shared" si="128"/>
        <v>30918.72</v>
      </c>
      <c r="AJ29" s="31">
        <f t="shared" si="128"/>
        <v>21894.912</v>
      </c>
      <c r="AK29" s="31">
        <f t="shared" si="128"/>
        <v>23092.032</v>
      </c>
      <c r="AL29" s="31">
        <f t="shared" si="128"/>
        <v>21180.768</v>
      </c>
      <c r="AM29" s="31">
        <f t="shared" si="128"/>
        <v>20239.584000000003</v>
      </c>
      <c r="AN29" s="31">
        <f t="shared" si="128"/>
        <v>21882.528000000002</v>
      </c>
      <c r="AO29" s="31">
        <f t="shared" si="128"/>
        <v>22427.424000000003</v>
      </c>
      <c r="AP29" s="31">
        <f t="shared" si="128"/>
        <v>24190.08</v>
      </c>
      <c r="AQ29" s="31">
        <f t="shared" si="128"/>
        <v>23669.952</v>
      </c>
      <c r="AR29" s="21">
        <f t="shared" si="128"/>
        <v>30836.16</v>
      </c>
      <c r="AS29" s="21">
        <f t="shared" si="128"/>
        <v>30027.072</v>
      </c>
      <c r="AT29" s="31">
        <f t="shared" si="128"/>
        <v>27248.928</v>
      </c>
      <c r="AU29" s="31">
        <f t="shared" si="128"/>
        <v>29944.512000000002</v>
      </c>
      <c r="AV29" s="21">
        <f t="shared" si="128"/>
        <v>13849.439999999999</v>
      </c>
      <c r="AW29" s="21">
        <f t="shared" si="128"/>
        <v>13610.016</v>
      </c>
      <c r="AX29" s="31">
        <f t="shared" si="128"/>
        <v>22972.32</v>
      </c>
      <c r="AY29" s="21">
        <f t="shared" si="128"/>
        <v>6666.719999999999</v>
      </c>
      <c r="AZ29" s="21">
        <f t="shared" si="128"/>
        <v>21114.72</v>
      </c>
      <c r="BA29" s="31">
        <f t="shared" si="128"/>
        <v>14237.472</v>
      </c>
      <c r="BB29" s="21">
        <f t="shared" si="128"/>
        <v>18559.488</v>
      </c>
      <c r="BC29" s="21">
        <f t="shared" si="128"/>
        <v>29374.847999999998</v>
      </c>
      <c r="BD29" s="31">
        <f t="shared" si="128"/>
        <v>29940.384</v>
      </c>
      <c r="BE29" s="26"/>
      <c r="BF29" s="28">
        <f>SUM(BF30:BF32)</f>
        <v>14.81716559302766</v>
      </c>
      <c r="BG29" s="40">
        <f aca="true" t="shared" si="129" ref="BG29:BS29">SUM(BG30:BG35)</f>
        <v>3.44</v>
      </c>
      <c r="BH29" s="28">
        <f t="shared" si="129"/>
        <v>8194.08</v>
      </c>
      <c r="BI29" s="28">
        <f t="shared" si="129"/>
        <v>11290.08</v>
      </c>
      <c r="BJ29" s="28">
        <f t="shared" si="129"/>
        <v>19583.232</v>
      </c>
      <c r="BK29" s="28">
        <f t="shared" si="129"/>
        <v>21172.512</v>
      </c>
      <c r="BL29" s="28">
        <f t="shared" si="129"/>
        <v>21321.12</v>
      </c>
      <c r="BM29" s="28">
        <f t="shared" si="129"/>
        <v>21832.992</v>
      </c>
      <c r="BN29" s="28">
        <f t="shared" si="129"/>
        <v>21366.528</v>
      </c>
      <c r="BO29" s="28">
        <f t="shared" si="129"/>
        <v>21387.168</v>
      </c>
      <c r="BP29" s="28">
        <f t="shared" si="129"/>
        <v>21915.552</v>
      </c>
      <c r="BQ29" s="28">
        <f t="shared" si="129"/>
        <v>21337.631999999998</v>
      </c>
      <c r="BR29" s="28">
        <f t="shared" si="129"/>
        <v>21411.935999999998</v>
      </c>
      <c r="BS29" s="28">
        <f t="shared" si="129"/>
        <v>21337.631999999998</v>
      </c>
      <c r="BT29" s="28">
        <f aca="true" t="shared" si="130" ref="BT29:BY29">SUM(BT30:BT35)</f>
        <v>21246.816</v>
      </c>
      <c r="BU29" s="28">
        <f t="shared" si="130"/>
        <v>21023.904</v>
      </c>
      <c r="BV29" s="28">
        <f t="shared" si="130"/>
        <v>21622.464</v>
      </c>
      <c r="BW29" s="28">
        <f t="shared" si="130"/>
        <v>21391.296000000002</v>
      </c>
      <c r="BX29" s="28">
        <f t="shared" si="130"/>
        <v>21944.448000000004</v>
      </c>
      <c r="BY29" s="28">
        <f t="shared" si="130"/>
        <v>22472.832</v>
      </c>
      <c r="BZ29" s="28">
        <f aca="true" t="shared" si="131" ref="BZ29:CG29">SUM(BZ30:BZ35)</f>
        <v>21337.631999999998</v>
      </c>
      <c r="CA29" s="28">
        <f t="shared" si="131"/>
        <v>16829.856</v>
      </c>
      <c r="CB29" s="28">
        <f t="shared" si="131"/>
        <v>15934.08</v>
      </c>
      <c r="CC29" s="28">
        <f t="shared" si="131"/>
        <v>14076.480000000001</v>
      </c>
      <c r="CD29" s="28">
        <f t="shared" si="131"/>
        <v>20834.016</v>
      </c>
      <c r="CE29" s="28">
        <f t="shared" si="131"/>
        <v>21184.896</v>
      </c>
      <c r="CF29" s="28">
        <f t="shared" si="131"/>
        <v>21655.488</v>
      </c>
      <c r="CG29" s="28">
        <f t="shared" si="131"/>
        <v>22699.872000000003</v>
      </c>
      <c r="CH29" s="28">
        <f aca="true" t="shared" si="132" ref="CH29:CW29">SUM(CH30:CH35)</f>
        <v>20623.488</v>
      </c>
      <c r="CI29" s="28">
        <f t="shared" si="132"/>
        <v>16842.24</v>
      </c>
      <c r="CJ29" s="28">
        <f t="shared" si="132"/>
        <v>20107.488</v>
      </c>
      <c r="CK29" s="28">
        <f t="shared" si="132"/>
        <v>18518.208000000002</v>
      </c>
      <c r="CL29" s="28">
        <f aca="true" t="shared" si="133" ref="CL29:CS29">SUM(CL30:CL35)</f>
        <v>21354.144</v>
      </c>
      <c r="CM29" s="28">
        <f t="shared" si="133"/>
        <v>21597.696</v>
      </c>
      <c r="CN29" s="28">
        <f t="shared" si="133"/>
        <v>21193.152</v>
      </c>
      <c r="CO29" s="28">
        <f t="shared" si="133"/>
        <v>29288.16</v>
      </c>
      <c r="CP29" s="28">
        <f t="shared" si="133"/>
        <v>21923.807999999997</v>
      </c>
      <c r="CQ29" s="28">
        <f t="shared" si="133"/>
        <v>21622.464</v>
      </c>
      <c r="CR29" s="28">
        <f t="shared" si="133"/>
        <v>21564.672</v>
      </c>
      <c r="CS29" s="28">
        <f t="shared" si="133"/>
        <v>13898.975999999999</v>
      </c>
      <c r="CT29" s="28">
        <f t="shared" si="132"/>
        <v>13824.671999999999</v>
      </c>
      <c r="CU29" s="28">
        <f t="shared" si="132"/>
        <v>14088.864000000001</v>
      </c>
      <c r="CV29" s="28">
        <f t="shared" si="132"/>
        <v>21738.048000000003</v>
      </c>
      <c r="CW29" s="28">
        <f t="shared" si="132"/>
        <v>21593.568000000003</v>
      </c>
      <c r="CX29" s="28">
        <f aca="true" t="shared" si="134" ref="CX29:DD29">SUM(CX30:CX35)</f>
        <v>22382.016</v>
      </c>
      <c r="CY29" s="28">
        <f t="shared" si="134"/>
        <v>29647.296000000002</v>
      </c>
      <c r="CZ29" s="28">
        <f t="shared" si="134"/>
        <v>29833.056</v>
      </c>
      <c r="DA29" s="28">
        <f t="shared" si="134"/>
        <v>21577.056</v>
      </c>
      <c r="DB29" s="28">
        <f t="shared" si="134"/>
        <v>21799.968</v>
      </c>
      <c r="DC29" s="28">
        <f t="shared" si="134"/>
        <v>21279.84</v>
      </c>
      <c r="DD29" s="28">
        <f t="shared" si="134"/>
        <v>23599.776000000005</v>
      </c>
      <c r="DE29" s="28">
        <f aca="true" t="shared" si="135" ref="DE29:DR29">SUM(DE30:DE35)</f>
        <v>11979.456</v>
      </c>
      <c r="DF29" s="28">
        <f t="shared" si="135"/>
        <v>4796.736000000001</v>
      </c>
      <c r="DG29" s="28">
        <f t="shared" si="135"/>
        <v>15921.696</v>
      </c>
      <c r="DH29" s="28">
        <f t="shared" si="135"/>
        <v>5696.64</v>
      </c>
      <c r="DI29" s="28">
        <f t="shared" si="135"/>
        <v>6613.055999999999</v>
      </c>
      <c r="DJ29" s="28">
        <f t="shared" si="135"/>
        <v>21923.807999999997</v>
      </c>
      <c r="DK29" s="28">
        <f t="shared" si="135"/>
        <v>21337.631999999998</v>
      </c>
      <c r="DL29" s="28">
        <f t="shared" si="135"/>
        <v>21399.552</v>
      </c>
      <c r="DM29" s="28">
        <f t="shared" si="135"/>
        <v>13643.04</v>
      </c>
      <c r="DN29" s="28">
        <f>SUM(DN30:DN35)</f>
        <v>21370.656000000003</v>
      </c>
      <c r="DO29" s="28">
        <f>SUM(DO30:DO35)</f>
        <v>21383.039999999997</v>
      </c>
      <c r="DP29" s="28">
        <f>SUM(DP30:DP35)</f>
        <v>21271.584</v>
      </c>
      <c r="DQ29" s="28">
        <f>SUM(DQ30:DQ35)</f>
        <v>21556.416</v>
      </c>
      <c r="DR29" s="28">
        <f t="shared" si="135"/>
        <v>21131.232</v>
      </c>
      <c r="DS29" s="28">
        <f>SUM(DS30:DS35)</f>
        <v>21238.56</v>
      </c>
      <c r="DT29" s="28">
        <f>SUM(DT30:DT35)</f>
        <v>21032.16</v>
      </c>
      <c r="DU29" s="28">
        <f aca="true" t="shared" si="136" ref="DU29:EE29">SUM(DU30:DU35)</f>
        <v>6307.584</v>
      </c>
      <c r="DV29" s="28">
        <f t="shared" si="136"/>
        <v>24396.480000000003</v>
      </c>
      <c r="DW29" s="28">
        <f>SUM(DW30:DW35)</f>
        <v>21515.136000000002</v>
      </c>
      <c r="DX29" s="28">
        <f>SUM(DX30:DX35)</f>
        <v>8272.512</v>
      </c>
      <c r="DY29" s="28">
        <f>SUM(DY30:DY35)</f>
        <v>13890.72</v>
      </c>
      <c r="DZ29" s="28">
        <f>SUM(DZ30:DZ35)</f>
        <v>6303.456</v>
      </c>
      <c r="EA29" s="28">
        <f>SUM(EA30:EA35)</f>
        <v>21453.216000000004</v>
      </c>
      <c r="EB29" s="28">
        <f t="shared" si="136"/>
        <v>4396.32</v>
      </c>
      <c r="EC29" s="28">
        <f t="shared" si="136"/>
        <v>20185.92</v>
      </c>
      <c r="ED29" s="28">
        <f t="shared" si="136"/>
        <v>24157.056</v>
      </c>
      <c r="EE29" s="28">
        <f t="shared" si="136"/>
        <v>23958.912</v>
      </c>
      <c r="EF29" s="28">
        <f aca="true" t="shared" si="137" ref="EF29:EK29">SUM(EF30:EF35)</f>
        <v>16392.288</v>
      </c>
      <c r="EG29" s="28">
        <f t="shared" si="137"/>
        <v>21874.271999999997</v>
      </c>
      <c r="EH29" s="28">
        <f t="shared" si="137"/>
        <v>13948.511999999999</v>
      </c>
      <c r="EI29" s="28">
        <f t="shared" si="137"/>
        <v>21209.663999999997</v>
      </c>
      <c r="EJ29" s="28">
        <f t="shared" si="137"/>
        <v>21812.352</v>
      </c>
      <c r="EK29" s="28">
        <f t="shared" si="137"/>
        <v>21465.600000000002</v>
      </c>
      <c r="EL29" s="28">
        <f>SUM(EL30:EL35)</f>
        <v>4623.36</v>
      </c>
      <c r="EM29" s="28">
        <f>SUM(EM30:EM35)</f>
        <v>14026.944000000001</v>
      </c>
      <c r="EN29" s="26"/>
      <c r="EO29" s="28">
        <f>SUM(EO30:EO32)</f>
        <v>14.81716559302766</v>
      </c>
      <c r="EP29" s="40">
        <f>SUM(EP30:EP35)</f>
        <v>3.44</v>
      </c>
      <c r="EQ29" s="28">
        <f>SUM(EQ30:EQ35)</f>
        <v>3686.304</v>
      </c>
      <c r="ER29" s="26"/>
      <c r="ES29" s="28">
        <f>SUM(ES30:ES32)</f>
        <v>14.81716559302766</v>
      </c>
      <c r="ET29" s="40">
        <f>SUM(ET30:ET35)</f>
        <v>3.44</v>
      </c>
      <c r="EU29" s="28">
        <f>SUM(EU30:EU35)</f>
        <v>13808.16</v>
      </c>
      <c r="EV29" s="28">
        <f>SUM(EV30:EV35)</f>
        <v>21329.376000000004</v>
      </c>
      <c r="EW29" s="28">
        <f>SUM(EW30:EW35)</f>
        <v>8672.928</v>
      </c>
      <c r="EX29" s="28">
        <f>SUM(EX30:EX35)</f>
        <v>20561.568000000003</v>
      </c>
      <c r="EY29" s="26"/>
      <c r="EZ29" s="28">
        <f>SUM(EZ30:EZ32)</f>
        <v>14.81716559302766</v>
      </c>
      <c r="FA29" s="28">
        <f>SUM(FA30:FA35)</f>
        <v>1.26</v>
      </c>
      <c r="FB29" s="28">
        <f aca="true" t="shared" si="138" ref="FB29:FO29">SUM(FB30:FB35)</f>
        <v>8314.488</v>
      </c>
      <c r="FC29" s="28">
        <f t="shared" si="138"/>
        <v>1239.8400000000001</v>
      </c>
      <c r="FD29" s="28">
        <f t="shared" si="138"/>
        <v>6288.407999999999</v>
      </c>
      <c r="FE29" s="28">
        <f t="shared" si="138"/>
        <v>7839.72</v>
      </c>
      <c r="FF29" s="28">
        <f t="shared" si="138"/>
        <v>7815.527999999999</v>
      </c>
      <c r="FG29" s="28">
        <f t="shared" si="138"/>
        <v>7327.152</v>
      </c>
      <c r="FH29" s="28">
        <f t="shared" si="138"/>
        <v>7972.776</v>
      </c>
      <c r="FI29" s="28">
        <f t="shared" si="138"/>
        <v>9016.055999999999</v>
      </c>
      <c r="FJ29" s="28">
        <f t="shared" si="138"/>
        <v>8934.408</v>
      </c>
      <c r="FK29" s="28">
        <f t="shared" si="138"/>
        <v>8875.439999999999</v>
      </c>
      <c r="FL29" s="28">
        <f t="shared" si="138"/>
        <v>1770.552</v>
      </c>
      <c r="FM29" s="28">
        <f t="shared" si="138"/>
        <v>11454.912</v>
      </c>
      <c r="FN29" s="28">
        <f t="shared" si="138"/>
        <v>8010.575999999999</v>
      </c>
      <c r="FO29" s="28">
        <f t="shared" si="138"/>
        <v>3745.2239999999993</v>
      </c>
    </row>
    <row r="30" spans="1:171" ht="95.25" customHeight="1">
      <c r="A30" s="67" t="s">
        <v>38</v>
      </c>
      <c r="B30" s="67"/>
      <c r="C30" s="67"/>
      <c r="D30" s="67"/>
      <c r="E30" s="67"/>
      <c r="F30" s="67"/>
      <c r="G30" s="13" t="s">
        <v>24</v>
      </c>
      <c r="H30" s="14">
        <v>11.753978779840848</v>
      </c>
      <c r="I30" s="12">
        <v>1.36</v>
      </c>
      <c r="J30" s="30">
        <f>$I$30*J39*$B$45</f>
        <v>9519.456</v>
      </c>
      <c r="K30" s="30">
        <f aca="true" t="shared" si="139" ref="K30:W30">$I$30*K39*$B$45</f>
        <v>9702.240000000002</v>
      </c>
      <c r="L30" s="30">
        <f t="shared" si="139"/>
        <v>10330.560000000001</v>
      </c>
      <c r="M30" s="30">
        <f t="shared" si="139"/>
        <v>8669.184000000001</v>
      </c>
      <c r="N30" s="30">
        <f t="shared" si="139"/>
        <v>15373.440000000002</v>
      </c>
      <c r="O30" s="30">
        <f t="shared" si="139"/>
        <v>8171.424</v>
      </c>
      <c r="P30" s="30">
        <f t="shared" si="139"/>
        <v>7964.160000000001</v>
      </c>
      <c r="Q30" s="30">
        <f t="shared" si="139"/>
        <v>12372.192000000001</v>
      </c>
      <c r="R30" s="30">
        <f t="shared" si="139"/>
        <v>2407.2000000000003</v>
      </c>
      <c r="S30" s="30">
        <f t="shared" si="139"/>
        <v>2630.784</v>
      </c>
      <c r="T30" s="30">
        <f t="shared" si="139"/>
        <v>2255.424</v>
      </c>
      <c r="U30" s="30">
        <f t="shared" si="139"/>
        <v>1857.216</v>
      </c>
      <c r="V30" s="30">
        <f t="shared" si="139"/>
        <v>2410.464</v>
      </c>
      <c r="W30" s="30">
        <f t="shared" si="139"/>
        <v>8869.920000000002</v>
      </c>
      <c r="X30" s="30">
        <f>$I$30*X39*$B$45</f>
        <v>3694.848000000001</v>
      </c>
      <c r="Y30" s="27" t="s">
        <v>24</v>
      </c>
      <c r="Z30" s="29">
        <v>11.753978779840848</v>
      </c>
      <c r="AA30" s="12">
        <v>1.36</v>
      </c>
      <c r="AB30" s="30">
        <f>$AA$30*AB39*$B$45</f>
        <v>8151.84</v>
      </c>
      <c r="AC30" s="30">
        <f>$AA$30*AC39*$B$45</f>
        <v>8094.720000000001</v>
      </c>
      <c r="AD30" s="30">
        <f>$AA$30*AD39*$B$45</f>
        <v>13388.928000000002</v>
      </c>
      <c r="AE30" s="30">
        <f>$AA$30*AE39*$B$45</f>
        <v>13767.552</v>
      </c>
      <c r="AF30" s="27" t="s">
        <v>24</v>
      </c>
      <c r="AG30" s="29">
        <v>11.753978779840848</v>
      </c>
      <c r="AH30" s="12">
        <v>1.76</v>
      </c>
      <c r="AI30" s="24">
        <f>$AH$30*$B$45*AI39</f>
        <v>15818.880000000001</v>
      </c>
      <c r="AJ30" s="24">
        <f aca="true" t="shared" si="140" ref="AJ30:BD30">$AH$30*$B$45*AJ39</f>
        <v>11202.048</v>
      </c>
      <c r="AK30" s="24">
        <f t="shared" si="140"/>
        <v>11814.528</v>
      </c>
      <c r="AL30" s="24">
        <f t="shared" si="140"/>
        <v>10836.672</v>
      </c>
      <c r="AM30" s="24">
        <f t="shared" si="140"/>
        <v>10355.136</v>
      </c>
      <c r="AN30" s="24">
        <f t="shared" si="140"/>
        <v>11195.712000000001</v>
      </c>
      <c r="AO30" s="24">
        <f t="shared" si="140"/>
        <v>11474.496</v>
      </c>
      <c r="AP30" s="24">
        <f t="shared" si="140"/>
        <v>12376.32</v>
      </c>
      <c r="AQ30" s="24">
        <f t="shared" si="140"/>
        <v>12110.208</v>
      </c>
      <c r="AR30" s="24">
        <f t="shared" si="140"/>
        <v>15776.640000000001</v>
      </c>
      <c r="AS30" s="24">
        <f t="shared" si="140"/>
        <v>15362.688</v>
      </c>
      <c r="AT30" s="24">
        <f t="shared" si="140"/>
        <v>13941.312000000002</v>
      </c>
      <c r="AU30" s="24">
        <f t="shared" si="140"/>
        <v>15320.448</v>
      </c>
      <c r="AV30" s="24">
        <f t="shared" si="140"/>
        <v>7085.76</v>
      </c>
      <c r="AW30" s="24">
        <f t="shared" si="140"/>
        <v>6963.264</v>
      </c>
      <c r="AX30" s="24">
        <f t="shared" si="140"/>
        <v>11753.28</v>
      </c>
      <c r="AY30" s="24">
        <f t="shared" si="140"/>
        <v>3410.88</v>
      </c>
      <c r="AZ30" s="24">
        <f t="shared" si="140"/>
        <v>10802.880000000001</v>
      </c>
      <c r="BA30" s="24">
        <f t="shared" si="140"/>
        <v>7284.288</v>
      </c>
      <c r="BB30" s="24">
        <f t="shared" si="140"/>
        <v>9495.552000000001</v>
      </c>
      <c r="BC30" s="24">
        <f t="shared" si="140"/>
        <v>15028.992000000002</v>
      </c>
      <c r="BD30" s="24">
        <f t="shared" si="140"/>
        <v>15318.336</v>
      </c>
      <c r="BE30" s="27" t="s">
        <v>24</v>
      </c>
      <c r="BF30" s="29">
        <v>11.753978779840848</v>
      </c>
      <c r="BG30" s="12">
        <v>1.76</v>
      </c>
      <c r="BH30" s="24">
        <f aca="true" t="shared" si="141" ref="BH30:CM30">$BG$30*BH39*$B$45</f>
        <v>4192.32</v>
      </c>
      <c r="BI30" s="24">
        <f t="shared" si="141"/>
        <v>5776.32</v>
      </c>
      <c r="BJ30" s="24">
        <f t="shared" si="141"/>
        <v>10019.328</v>
      </c>
      <c r="BK30" s="24">
        <f t="shared" si="141"/>
        <v>10832.448</v>
      </c>
      <c r="BL30" s="24">
        <f t="shared" si="141"/>
        <v>10908.48</v>
      </c>
      <c r="BM30" s="24">
        <f t="shared" si="141"/>
        <v>11170.367999999999</v>
      </c>
      <c r="BN30" s="24">
        <f t="shared" si="141"/>
        <v>10931.712</v>
      </c>
      <c r="BO30" s="24">
        <f t="shared" si="141"/>
        <v>10942.272</v>
      </c>
      <c r="BP30" s="24">
        <f t="shared" si="141"/>
        <v>11212.608</v>
      </c>
      <c r="BQ30" s="24">
        <f t="shared" si="141"/>
        <v>10916.928</v>
      </c>
      <c r="BR30" s="24">
        <f t="shared" si="141"/>
        <v>10954.944</v>
      </c>
      <c r="BS30" s="24">
        <f t="shared" si="141"/>
        <v>10916.928</v>
      </c>
      <c r="BT30" s="24">
        <f t="shared" si="141"/>
        <v>10870.464</v>
      </c>
      <c r="BU30" s="24">
        <f t="shared" si="141"/>
        <v>10756.416000000001</v>
      </c>
      <c r="BV30" s="24">
        <f t="shared" si="141"/>
        <v>11062.655999999999</v>
      </c>
      <c r="BW30" s="24">
        <f t="shared" si="141"/>
        <v>10944.384</v>
      </c>
      <c r="BX30" s="24">
        <f t="shared" si="141"/>
        <v>11227.392000000002</v>
      </c>
      <c r="BY30" s="24">
        <f t="shared" si="141"/>
        <v>11497.728</v>
      </c>
      <c r="BZ30" s="24">
        <f t="shared" si="141"/>
        <v>10916.928</v>
      </c>
      <c r="CA30" s="24">
        <f t="shared" si="141"/>
        <v>8610.624</v>
      </c>
      <c r="CB30" s="24">
        <f t="shared" si="141"/>
        <v>8152.32</v>
      </c>
      <c r="CC30" s="24">
        <f t="shared" si="141"/>
        <v>7201.92</v>
      </c>
      <c r="CD30" s="24">
        <f t="shared" si="141"/>
        <v>10659.264</v>
      </c>
      <c r="CE30" s="24">
        <f t="shared" si="141"/>
        <v>10838.784000000001</v>
      </c>
      <c r="CF30" s="24">
        <f t="shared" si="141"/>
        <v>11079.552</v>
      </c>
      <c r="CG30" s="24">
        <f t="shared" si="141"/>
        <v>11613.887999999999</v>
      </c>
      <c r="CH30" s="24">
        <f t="shared" si="141"/>
        <v>10551.552</v>
      </c>
      <c r="CI30" s="24">
        <f t="shared" si="141"/>
        <v>8616.960000000001</v>
      </c>
      <c r="CJ30" s="24">
        <f t="shared" si="141"/>
        <v>10287.552</v>
      </c>
      <c r="CK30" s="24">
        <f t="shared" si="141"/>
        <v>9474.432</v>
      </c>
      <c r="CL30" s="24">
        <f t="shared" si="141"/>
        <v>10925.376</v>
      </c>
      <c r="CM30" s="24">
        <f t="shared" si="141"/>
        <v>11049.984</v>
      </c>
      <c r="CN30" s="24">
        <f aca="true" t="shared" si="142" ref="CN30:DS30">$BG$30*CN39*$B$45</f>
        <v>10843.008</v>
      </c>
      <c r="CO30" s="24">
        <f t="shared" si="142"/>
        <v>14984.64</v>
      </c>
      <c r="CP30" s="24">
        <f t="shared" si="142"/>
        <v>11216.832</v>
      </c>
      <c r="CQ30" s="24">
        <f t="shared" si="142"/>
        <v>11062.655999999999</v>
      </c>
      <c r="CR30" s="24">
        <f t="shared" si="142"/>
        <v>11033.088</v>
      </c>
      <c r="CS30" s="24">
        <f t="shared" si="142"/>
        <v>7111.103999999999</v>
      </c>
      <c r="CT30" s="24">
        <f t="shared" si="142"/>
        <v>7073.088</v>
      </c>
      <c r="CU30" s="24">
        <f t="shared" si="142"/>
        <v>7208.255999999999</v>
      </c>
      <c r="CV30" s="24">
        <f t="shared" si="142"/>
        <v>11121.792000000001</v>
      </c>
      <c r="CW30" s="24">
        <f t="shared" si="142"/>
        <v>11047.872000000001</v>
      </c>
      <c r="CX30" s="24">
        <f t="shared" si="142"/>
        <v>11451.264000000001</v>
      </c>
      <c r="CY30" s="24">
        <f t="shared" si="142"/>
        <v>15168.384000000002</v>
      </c>
      <c r="CZ30" s="24">
        <f t="shared" si="142"/>
        <v>15263.423999999999</v>
      </c>
      <c r="DA30" s="24">
        <f t="shared" si="142"/>
        <v>11039.424</v>
      </c>
      <c r="DB30" s="24">
        <f t="shared" si="142"/>
        <v>11153.472</v>
      </c>
      <c r="DC30" s="24">
        <f t="shared" si="142"/>
        <v>10887.36</v>
      </c>
      <c r="DD30" s="24">
        <f t="shared" si="142"/>
        <v>12074.304000000002</v>
      </c>
      <c r="DE30" s="24">
        <f t="shared" si="142"/>
        <v>6129.024</v>
      </c>
      <c r="DF30" s="24">
        <f t="shared" si="142"/>
        <v>2454.1440000000002</v>
      </c>
      <c r="DG30" s="24">
        <f t="shared" si="142"/>
        <v>8145.984</v>
      </c>
      <c r="DH30" s="24">
        <f t="shared" si="142"/>
        <v>2914.56</v>
      </c>
      <c r="DI30" s="24">
        <f t="shared" si="142"/>
        <v>3383.424</v>
      </c>
      <c r="DJ30" s="24">
        <f t="shared" si="142"/>
        <v>11216.832</v>
      </c>
      <c r="DK30" s="24">
        <f t="shared" si="142"/>
        <v>10916.928</v>
      </c>
      <c r="DL30" s="24">
        <f t="shared" si="142"/>
        <v>10948.608</v>
      </c>
      <c r="DM30" s="24">
        <f t="shared" si="142"/>
        <v>6980.16</v>
      </c>
      <c r="DN30" s="24">
        <f t="shared" si="142"/>
        <v>10933.824</v>
      </c>
      <c r="DO30" s="24">
        <f t="shared" si="142"/>
        <v>10940.16</v>
      </c>
      <c r="DP30" s="24">
        <f t="shared" si="142"/>
        <v>10883.135999999999</v>
      </c>
      <c r="DQ30" s="24">
        <f t="shared" si="142"/>
        <v>11028.864000000001</v>
      </c>
      <c r="DR30" s="24">
        <f t="shared" si="142"/>
        <v>10811.328</v>
      </c>
      <c r="DS30" s="24">
        <f t="shared" si="142"/>
        <v>10866.24</v>
      </c>
      <c r="DT30" s="24">
        <f aca="true" t="shared" si="143" ref="DT30:EK30">$BG$30*DT39*$B$45</f>
        <v>10760.64</v>
      </c>
      <c r="DU30" s="24">
        <f t="shared" si="143"/>
        <v>3227.136</v>
      </c>
      <c r="DV30" s="24">
        <f t="shared" si="143"/>
        <v>12481.920000000002</v>
      </c>
      <c r="DW30" s="24">
        <f t="shared" si="143"/>
        <v>11007.744000000002</v>
      </c>
      <c r="DX30" s="24">
        <f t="shared" si="143"/>
        <v>4232.448</v>
      </c>
      <c r="DY30" s="24">
        <f t="shared" si="143"/>
        <v>7106.88</v>
      </c>
      <c r="DZ30" s="24">
        <f t="shared" si="143"/>
        <v>3225.0240000000003</v>
      </c>
      <c r="EA30" s="24">
        <f t="shared" si="143"/>
        <v>10976.064000000002</v>
      </c>
      <c r="EB30" s="24">
        <f t="shared" si="143"/>
        <v>2249.2799999999997</v>
      </c>
      <c r="EC30" s="24">
        <f t="shared" si="143"/>
        <v>10327.68</v>
      </c>
      <c r="ED30" s="24">
        <f t="shared" si="143"/>
        <v>12359.423999999999</v>
      </c>
      <c r="EE30" s="24">
        <f t="shared" si="143"/>
        <v>12258.048</v>
      </c>
      <c r="EF30" s="24">
        <f t="shared" si="143"/>
        <v>8386.752</v>
      </c>
      <c r="EG30" s="24">
        <f t="shared" si="143"/>
        <v>11191.488</v>
      </c>
      <c r="EH30" s="24">
        <f t="shared" si="143"/>
        <v>7136.447999999999</v>
      </c>
      <c r="EI30" s="24">
        <f t="shared" si="143"/>
        <v>10851.455999999998</v>
      </c>
      <c r="EJ30" s="24">
        <f t="shared" si="143"/>
        <v>11159.807999999999</v>
      </c>
      <c r="EK30" s="24">
        <f t="shared" si="143"/>
        <v>10982.400000000001</v>
      </c>
      <c r="EL30" s="24">
        <f>$BG$30*EL39*$B$45</f>
        <v>2365.44</v>
      </c>
      <c r="EM30" s="24">
        <f>$BG$30*EM39*$B$45</f>
        <v>7176.576</v>
      </c>
      <c r="EN30" s="27" t="s">
        <v>24</v>
      </c>
      <c r="EO30" s="29">
        <v>11.753978779840848</v>
      </c>
      <c r="EP30" s="12">
        <v>1.76</v>
      </c>
      <c r="EQ30" s="24">
        <f>$EP$30*$B$45*EQ39</f>
        <v>1886.016</v>
      </c>
      <c r="ER30" s="27" t="s">
        <v>24</v>
      </c>
      <c r="ES30" s="29">
        <v>11.753978779840848</v>
      </c>
      <c r="ET30" s="12">
        <v>1.76</v>
      </c>
      <c r="EU30" s="24">
        <f>$ET$30*$B$45*EU39</f>
        <v>7064.64</v>
      </c>
      <c r="EV30" s="24">
        <f>$ET$30*$B$45*EV39</f>
        <v>10912.704000000002</v>
      </c>
      <c r="EW30" s="24">
        <f>$ET$30*$B$45*EW39</f>
        <v>4437.312</v>
      </c>
      <c r="EX30" s="24">
        <f>$ET$30*$B$45*EX39</f>
        <v>10519.872000000001</v>
      </c>
      <c r="EY30" s="27" t="s">
        <v>24</v>
      </c>
      <c r="EZ30" s="29">
        <v>11.753978779840848</v>
      </c>
      <c r="FA30" s="23">
        <v>0</v>
      </c>
      <c r="FB30" s="24">
        <f aca="true" t="shared" si="144" ref="FB30:FO30">$FA$30*FB39*$B$45</f>
        <v>0</v>
      </c>
      <c r="FC30" s="24">
        <f t="shared" si="144"/>
        <v>0</v>
      </c>
      <c r="FD30" s="24">
        <f t="shared" si="144"/>
        <v>0</v>
      </c>
      <c r="FE30" s="24">
        <f t="shared" si="144"/>
        <v>0</v>
      </c>
      <c r="FF30" s="24">
        <f t="shared" si="144"/>
        <v>0</v>
      </c>
      <c r="FG30" s="24">
        <f t="shared" si="144"/>
        <v>0</v>
      </c>
      <c r="FH30" s="24">
        <f t="shared" si="144"/>
        <v>0</v>
      </c>
      <c r="FI30" s="24">
        <f t="shared" si="144"/>
        <v>0</v>
      </c>
      <c r="FJ30" s="24">
        <f t="shared" si="144"/>
        <v>0</v>
      </c>
      <c r="FK30" s="24">
        <f t="shared" si="144"/>
        <v>0</v>
      </c>
      <c r="FL30" s="24">
        <f t="shared" si="144"/>
        <v>0</v>
      </c>
      <c r="FM30" s="24">
        <f t="shared" si="144"/>
        <v>0</v>
      </c>
      <c r="FN30" s="24">
        <f t="shared" si="144"/>
        <v>0</v>
      </c>
      <c r="FO30" s="24">
        <f t="shared" si="144"/>
        <v>0</v>
      </c>
    </row>
    <row r="31" spans="1:171" ht="54.75" customHeight="1">
      <c r="A31" s="63" t="s">
        <v>39</v>
      </c>
      <c r="B31" s="63"/>
      <c r="C31" s="63"/>
      <c r="D31" s="63"/>
      <c r="E31" s="63"/>
      <c r="F31" s="63"/>
      <c r="G31" s="13" t="s">
        <v>25</v>
      </c>
      <c r="H31" s="14">
        <v>2.2252747252747254</v>
      </c>
      <c r="I31" s="12">
        <v>0.89</v>
      </c>
      <c r="J31" s="30">
        <f>$I$31*J39*$B$45</f>
        <v>6229.643999999999</v>
      </c>
      <c r="K31" s="30">
        <f aca="true" t="shared" si="145" ref="K31:W31">$I$31*K39*$B$45</f>
        <v>6349.26</v>
      </c>
      <c r="L31" s="30">
        <f t="shared" si="145"/>
        <v>6760.4400000000005</v>
      </c>
      <c r="M31" s="30">
        <f t="shared" si="145"/>
        <v>5673.216</v>
      </c>
      <c r="N31" s="30">
        <f t="shared" si="145"/>
        <v>10060.56</v>
      </c>
      <c r="O31" s="30">
        <f t="shared" si="145"/>
        <v>5347.476</v>
      </c>
      <c r="P31" s="30">
        <f t="shared" si="145"/>
        <v>5211.84</v>
      </c>
      <c r="Q31" s="30">
        <f t="shared" si="145"/>
        <v>8096.508000000001</v>
      </c>
      <c r="R31" s="30">
        <f t="shared" si="145"/>
        <v>1575.3000000000002</v>
      </c>
      <c r="S31" s="30">
        <f t="shared" si="145"/>
        <v>1721.616</v>
      </c>
      <c r="T31" s="30">
        <f t="shared" si="145"/>
        <v>1475.9759999999999</v>
      </c>
      <c r="U31" s="30">
        <f t="shared" si="145"/>
        <v>1215.384</v>
      </c>
      <c r="V31" s="30">
        <f t="shared" si="145"/>
        <v>1577.4360000000001</v>
      </c>
      <c r="W31" s="30">
        <f t="shared" si="145"/>
        <v>5804.58</v>
      </c>
      <c r="X31" s="30">
        <f>$I$31*X39*$B$45</f>
        <v>2417.952</v>
      </c>
      <c r="Y31" s="27" t="s">
        <v>25</v>
      </c>
      <c r="Z31" s="29">
        <v>2.2252747252747254</v>
      </c>
      <c r="AA31" s="12">
        <v>0.89</v>
      </c>
      <c r="AB31" s="30">
        <f>$AA$31*AB39*$B$45</f>
        <v>5334.66</v>
      </c>
      <c r="AC31" s="30">
        <f>$AA$31*AC39*$B$45</f>
        <v>5297.28</v>
      </c>
      <c r="AD31" s="30">
        <f>$AA$31*AD39*$B$45</f>
        <v>8761.872</v>
      </c>
      <c r="AE31" s="30">
        <f>$AA$31*AE39*$B$45</f>
        <v>9009.648000000001</v>
      </c>
      <c r="AF31" s="27" t="s">
        <v>25</v>
      </c>
      <c r="AG31" s="29">
        <v>2.2252747252747254</v>
      </c>
      <c r="AH31" s="12">
        <v>0.72</v>
      </c>
      <c r="AI31" s="24">
        <f>$AH$31*$B$45*AI39</f>
        <v>6471.360000000001</v>
      </c>
      <c r="AJ31" s="24">
        <f aca="true" t="shared" si="146" ref="AJ31:BD31">$AH$31*$B$45*AJ39</f>
        <v>4582.656</v>
      </c>
      <c r="AK31" s="24">
        <f t="shared" si="146"/>
        <v>4833.216</v>
      </c>
      <c r="AL31" s="24">
        <f t="shared" si="146"/>
        <v>4433.184</v>
      </c>
      <c r="AM31" s="24">
        <f t="shared" si="146"/>
        <v>4236.192</v>
      </c>
      <c r="AN31" s="24">
        <f t="shared" si="146"/>
        <v>4580.064</v>
      </c>
      <c r="AO31" s="24">
        <f t="shared" si="146"/>
        <v>4694.112</v>
      </c>
      <c r="AP31" s="24">
        <f t="shared" si="146"/>
        <v>5063.04</v>
      </c>
      <c r="AQ31" s="24">
        <f t="shared" si="146"/>
        <v>4954.176</v>
      </c>
      <c r="AR31" s="24">
        <f t="shared" si="146"/>
        <v>6454.080000000001</v>
      </c>
      <c r="AS31" s="24">
        <f t="shared" si="146"/>
        <v>6284.736</v>
      </c>
      <c r="AT31" s="24">
        <f t="shared" si="146"/>
        <v>5703.264</v>
      </c>
      <c r="AU31" s="24">
        <f t="shared" si="146"/>
        <v>6267.456</v>
      </c>
      <c r="AV31" s="24">
        <f t="shared" si="146"/>
        <v>2898.7200000000003</v>
      </c>
      <c r="AW31" s="24">
        <f t="shared" si="146"/>
        <v>2848.608</v>
      </c>
      <c r="AX31" s="24">
        <f t="shared" si="146"/>
        <v>4808.160000000001</v>
      </c>
      <c r="AY31" s="24">
        <f t="shared" si="146"/>
        <v>1395.3600000000001</v>
      </c>
      <c r="AZ31" s="24">
        <f t="shared" si="146"/>
        <v>4419.360000000001</v>
      </c>
      <c r="BA31" s="24">
        <f t="shared" si="146"/>
        <v>2979.936</v>
      </c>
      <c r="BB31" s="24">
        <f t="shared" si="146"/>
        <v>3884.5440000000003</v>
      </c>
      <c r="BC31" s="24">
        <f t="shared" si="146"/>
        <v>6148.224</v>
      </c>
      <c r="BD31" s="24">
        <f t="shared" si="146"/>
        <v>6266.592</v>
      </c>
      <c r="BE31" s="27" t="s">
        <v>25</v>
      </c>
      <c r="BF31" s="29">
        <v>2.2252747252747254</v>
      </c>
      <c r="BG31" s="12">
        <v>0.72</v>
      </c>
      <c r="BH31" s="24">
        <f aca="true" t="shared" si="147" ref="BH31:CM31">$BG$31*BH39*$B$45</f>
        <v>1715.04</v>
      </c>
      <c r="BI31" s="24">
        <f t="shared" si="147"/>
        <v>2363.04</v>
      </c>
      <c r="BJ31" s="24">
        <f t="shared" si="147"/>
        <v>4098.816</v>
      </c>
      <c r="BK31" s="24">
        <f t="shared" si="147"/>
        <v>4431.455999999999</v>
      </c>
      <c r="BL31" s="24">
        <f t="shared" si="147"/>
        <v>4462.5599999999995</v>
      </c>
      <c r="BM31" s="24">
        <f t="shared" si="147"/>
        <v>4569.696</v>
      </c>
      <c r="BN31" s="24">
        <f t="shared" si="147"/>
        <v>4472.064</v>
      </c>
      <c r="BO31" s="24">
        <f t="shared" si="147"/>
        <v>4476.384</v>
      </c>
      <c r="BP31" s="24">
        <f t="shared" si="147"/>
        <v>4586.976</v>
      </c>
      <c r="BQ31" s="24">
        <f t="shared" si="147"/>
        <v>4466.016</v>
      </c>
      <c r="BR31" s="24">
        <f t="shared" si="147"/>
        <v>4481.568</v>
      </c>
      <c r="BS31" s="24">
        <f t="shared" si="147"/>
        <v>4466.016</v>
      </c>
      <c r="BT31" s="24">
        <f t="shared" si="147"/>
        <v>4447.008</v>
      </c>
      <c r="BU31" s="24">
        <f t="shared" si="147"/>
        <v>4400.352</v>
      </c>
      <c r="BV31" s="24">
        <f t="shared" si="147"/>
        <v>4525.632</v>
      </c>
      <c r="BW31" s="24">
        <f t="shared" si="147"/>
        <v>4477.2480000000005</v>
      </c>
      <c r="BX31" s="24">
        <f t="shared" si="147"/>
        <v>4593.024</v>
      </c>
      <c r="BY31" s="24">
        <f t="shared" si="147"/>
        <v>4703.616</v>
      </c>
      <c r="BZ31" s="24">
        <f t="shared" si="147"/>
        <v>4466.016</v>
      </c>
      <c r="CA31" s="24">
        <f t="shared" si="147"/>
        <v>3522.528</v>
      </c>
      <c r="CB31" s="24">
        <f t="shared" si="147"/>
        <v>3335.04</v>
      </c>
      <c r="CC31" s="24">
        <f t="shared" si="147"/>
        <v>2946.24</v>
      </c>
      <c r="CD31" s="24">
        <f t="shared" si="147"/>
        <v>4360.607999999999</v>
      </c>
      <c r="CE31" s="24">
        <f t="shared" si="147"/>
        <v>4434.048000000001</v>
      </c>
      <c r="CF31" s="24">
        <f t="shared" si="147"/>
        <v>4532.544</v>
      </c>
      <c r="CG31" s="24">
        <f t="shared" si="147"/>
        <v>4751.136</v>
      </c>
      <c r="CH31" s="24">
        <f t="shared" si="147"/>
        <v>4316.544</v>
      </c>
      <c r="CI31" s="24">
        <f t="shared" si="147"/>
        <v>3525.12</v>
      </c>
      <c r="CJ31" s="24">
        <f t="shared" si="147"/>
        <v>4208.544</v>
      </c>
      <c r="CK31" s="24">
        <f t="shared" si="147"/>
        <v>3875.9040000000005</v>
      </c>
      <c r="CL31" s="24">
        <f t="shared" si="147"/>
        <v>4469.472</v>
      </c>
      <c r="CM31" s="24">
        <f t="shared" si="147"/>
        <v>4520.448</v>
      </c>
      <c r="CN31" s="24">
        <f aca="true" t="shared" si="148" ref="CN31:DS31">$BG$31*CN39*$B$45</f>
        <v>4435.776</v>
      </c>
      <c r="CO31" s="24">
        <f t="shared" si="148"/>
        <v>6130.08</v>
      </c>
      <c r="CP31" s="24">
        <f t="shared" si="148"/>
        <v>4588.704</v>
      </c>
      <c r="CQ31" s="24">
        <f t="shared" si="148"/>
        <v>4525.632</v>
      </c>
      <c r="CR31" s="24">
        <f t="shared" si="148"/>
        <v>4513.536</v>
      </c>
      <c r="CS31" s="24">
        <f t="shared" si="148"/>
        <v>2909.0879999999997</v>
      </c>
      <c r="CT31" s="24">
        <f t="shared" si="148"/>
        <v>2893.536</v>
      </c>
      <c r="CU31" s="24">
        <f t="shared" si="148"/>
        <v>2948.832</v>
      </c>
      <c r="CV31" s="24">
        <f t="shared" si="148"/>
        <v>4549.824</v>
      </c>
      <c r="CW31" s="24">
        <f t="shared" si="148"/>
        <v>4519.584</v>
      </c>
      <c r="CX31" s="24">
        <f t="shared" si="148"/>
        <v>4684.608</v>
      </c>
      <c r="CY31" s="24">
        <f t="shared" si="148"/>
        <v>6205.2480000000005</v>
      </c>
      <c r="CZ31" s="24">
        <f t="shared" si="148"/>
        <v>6244.128000000001</v>
      </c>
      <c r="DA31" s="24">
        <f t="shared" si="148"/>
        <v>4516.128</v>
      </c>
      <c r="DB31" s="24">
        <f t="shared" si="148"/>
        <v>4562.784000000001</v>
      </c>
      <c r="DC31" s="24">
        <f t="shared" si="148"/>
        <v>4453.92</v>
      </c>
      <c r="DD31" s="24">
        <f t="shared" si="148"/>
        <v>4939.488</v>
      </c>
      <c r="DE31" s="24">
        <f t="shared" si="148"/>
        <v>2507.328</v>
      </c>
      <c r="DF31" s="24">
        <f t="shared" si="148"/>
        <v>1003.9680000000001</v>
      </c>
      <c r="DG31" s="24">
        <f t="shared" si="148"/>
        <v>3332.4480000000003</v>
      </c>
      <c r="DH31" s="24">
        <f t="shared" si="148"/>
        <v>1192.32</v>
      </c>
      <c r="DI31" s="24">
        <f t="shared" si="148"/>
        <v>1384.128</v>
      </c>
      <c r="DJ31" s="24">
        <f t="shared" si="148"/>
        <v>4588.704</v>
      </c>
      <c r="DK31" s="24">
        <f t="shared" si="148"/>
        <v>4466.016</v>
      </c>
      <c r="DL31" s="24">
        <f t="shared" si="148"/>
        <v>4478.976</v>
      </c>
      <c r="DM31" s="24">
        <f t="shared" si="148"/>
        <v>2855.5199999999995</v>
      </c>
      <c r="DN31" s="24">
        <f t="shared" si="148"/>
        <v>4472.928</v>
      </c>
      <c r="DO31" s="24">
        <f t="shared" si="148"/>
        <v>4475.5199999999995</v>
      </c>
      <c r="DP31" s="24">
        <f t="shared" si="148"/>
        <v>4452.191999999999</v>
      </c>
      <c r="DQ31" s="24">
        <f t="shared" si="148"/>
        <v>4511.808000000001</v>
      </c>
      <c r="DR31" s="24">
        <f t="shared" si="148"/>
        <v>4422.816</v>
      </c>
      <c r="DS31" s="24">
        <f t="shared" si="148"/>
        <v>4445.28</v>
      </c>
      <c r="DT31" s="24">
        <f aca="true" t="shared" si="149" ref="DT31:EK31">$BG$31*DT39*$B$45</f>
        <v>4402.08</v>
      </c>
      <c r="DU31" s="24">
        <f t="shared" si="149"/>
        <v>1320.192</v>
      </c>
      <c r="DV31" s="24">
        <f t="shared" si="149"/>
        <v>5106.24</v>
      </c>
      <c r="DW31" s="24">
        <f t="shared" si="149"/>
        <v>4503.168</v>
      </c>
      <c r="DX31" s="24">
        <f t="shared" si="149"/>
        <v>1731.4560000000001</v>
      </c>
      <c r="DY31" s="24">
        <f t="shared" si="149"/>
        <v>2907.36</v>
      </c>
      <c r="DZ31" s="24">
        <f t="shared" si="149"/>
        <v>1319.328</v>
      </c>
      <c r="EA31" s="24">
        <f t="shared" si="149"/>
        <v>4490.2080000000005</v>
      </c>
      <c r="EB31" s="24">
        <f t="shared" si="149"/>
        <v>920.1599999999999</v>
      </c>
      <c r="EC31" s="24">
        <f t="shared" si="149"/>
        <v>4224.96</v>
      </c>
      <c r="ED31" s="24">
        <f t="shared" si="149"/>
        <v>5056.128</v>
      </c>
      <c r="EE31" s="24">
        <f t="shared" si="149"/>
        <v>5014.656</v>
      </c>
      <c r="EF31" s="24">
        <f t="shared" si="149"/>
        <v>3430.9439999999995</v>
      </c>
      <c r="EG31" s="24">
        <f t="shared" si="149"/>
        <v>4578.335999999999</v>
      </c>
      <c r="EH31" s="24">
        <f t="shared" si="149"/>
        <v>2919.4559999999997</v>
      </c>
      <c r="EI31" s="24">
        <f t="shared" si="149"/>
        <v>4439.232</v>
      </c>
      <c r="EJ31" s="24">
        <f t="shared" si="149"/>
        <v>4565.376</v>
      </c>
      <c r="EK31" s="24">
        <f t="shared" si="149"/>
        <v>4492.799999999999</v>
      </c>
      <c r="EL31" s="24">
        <f>$BG$31*EL39*$B$45</f>
        <v>967.6800000000001</v>
      </c>
      <c r="EM31" s="24">
        <f>$BG$31*EM39*$B$45</f>
        <v>2935.8720000000003</v>
      </c>
      <c r="EN31" s="27" t="s">
        <v>25</v>
      </c>
      <c r="EO31" s="29">
        <v>2.2252747252747254</v>
      </c>
      <c r="EP31" s="12">
        <v>0.72</v>
      </c>
      <c r="EQ31" s="24">
        <f>$EP$31*$B$45*EQ39</f>
        <v>771.552</v>
      </c>
      <c r="ER31" s="27" t="s">
        <v>25</v>
      </c>
      <c r="ES31" s="29">
        <v>2.2252747252747254</v>
      </c>
      <c r="ET31" s="12">
        <v>0.72</v>
      </c>
      <c r="EU31" s="24">
        <f>$ET$31*$B$45*EU39</f>
        <v>2890.0800000000004</v>
      </c>
      <c r="EV31" s="24">
        <f>$ET$31*$B$45*EV39</f>
        <v>4464.2880000000005</v>
      </c>
      <c r="EW31" s="24">
        <f>$ET$31*$B$45*EW39</f>
        <v>1815.2640000000001</v>
      </c>
      <c r="EX31" s="24">
        <f>$ET$31*$B$45*EX39</f>
        <v>4303.584000000001</v>
      </c>
      <c r="EY31" s="27" t="s">
        <v>25</v>
      </c>
      <c r="EZ31" s="29">
        <v>2.2252747252747254</v>
      </c>
      <c r="FA31" s="23">
        <v>0.47</v>
      </c>
      <c r="FB31" s="24">
        <f aca="true" t="shared" si="150" ref="FB31:FO31">$FA$31*FB39*$B$45</f>
        <v>3101.4359999999997</v>
      </c>
      <c r="FC31" s="24">
        <f t="shared" si="150"/>
        <v>462.48</v>
      </c>
      <c r="FD31" s="24">
        <f t="shared" si="150"/>
        <v>2345.676</v>
      </c>
      <c r="FE31" s="24">
        <f t="shared" si="150"/>
        <v>2924.34</v>
      </c>
      <c r="FF31" s="24">
        <f t="shared" si="150"/>
        <v>2915.316</v>
      </c>
      <c r="FG31" s="24">
        <f t="shared" si="150"/>
        <v>2733.1440000000002</v>
      </c>
      <c r="FH31" s="24">
        <f t="shared" si="150"/>
        <v>2973.9719999999998</v>
      </c>
      <c r="FI31" s="24">
        <f t="shared" si="150"/>
        <v>3363.1319999999996</v>
      </c>
      <c r="FJ31" s="24">
        <f t="shared" si="150"/>
        <v>3332.6759999999995</v>
      </c>
      <c r="FK31" s="24">
        <f t="shared" si="150"/>
        <v>3310.68</v>
      </c>
      <c r="FL31" s="24">
        <f t="shared" si="150"/>
        <v>660.444</v>
      </c>
      <c r="FM31" s="24">
        <f t="shared" si="150"/>
        <v>4272.864</v>
      </c>
      <c r="FN31" s="24">
        <f t="shared" si="150"/>
        <v>2988.0719999999997</v>
      </c>
      <c r="FO31" s="24">
        <f t="shared" si="150"/>
        <v>1397.0279999999998</v>
      </c>
    </row>
    <row r="32" spans="1:171" ht="12.75">
      <c r="A32" s="63" t="s">
        <v>40</v>
      </c>
      <c r="B32" s="63"/>
      <c r="C32" s="63"/>
      <c r="D32" s="63"/>
      <c r="E32" s="63"/>
      <c r="F32" s="63"/>
      <c r="G32" s="9" t="s">
        <v>21</v>
      </c>
      <c r="H32" s="10">
        <v>0.8379120879120879</v>
      </c>
      <c r="I32" s="12">
        <v>0.58</v>
      </c>
      <c r="J32" s="30">
        <f>$I$32*J39*$B$45</f>
        <v>4059.7679999999996</v>
      </c>
      <c r="K32" s="30">
        <f aca="true" t="shared" si="151" ref="K32:W32">$I$32*K39*$B$45</f>
        <v>4137.72</v>
      </c>
      <c r="L32" s="30">
        <f t="shared" si="151"/>
        <v>4405.68</v>
      </c>
      <c r="M32" s="30">
        <f t="shared" si="151"/>
        <v>3697.152</v>
      </c>
      <c r="N32" s="30">
        <f t="shared" si="151"/>
        <v>6556.32</v>
      </c>
      <c r="O32" s="30">
        <f t="shared" si="151"/>
        <v>3484.8719999999994</v>
      </c>
      <c r="P32" s="30">
        <f t="shared" si="151"/>
        <v>3396.4799999999996</v>
      </c>
      <c r="Q32" s="30">
        <f t="shared" si="151"/>
        <v>5276.376</v>
      </c>
      <c r="R32" s="30">
        <f t="shared" si="151"/>
        <v>1026.6</v>
      </c>
      <c r="S32" s="30">
        <f t="shared" si="151"/>
        <v>1121.9519999999998</v>
      </c>
      <c r="T32" s="30">
        <f t="shared" si="151"/>
        <v>961.8719999999998</v>
      </c>
      <c r="U32" s="30">
        <f t="shared" si="151"/>
        <v>792.0479999999999</v>
      </c>
      <c r="V32" s="30">
        <f t="shared" si="151"/>
        <v>1027.9919999999997</v>
      </c>
      <c r="W32" s="30">
        <f t="shared" si="151"/>
        <v>3782.7599999999993</v>
      </c>
      <c r="X32" s="30">
        <f>$I$32*X39*$B$45</f>
        <v>1575.7439999999997</v>
      </c>
      <c r="Y32" s="25" t="s">
        <v>21</v>
      </c>
      <c r="Z32" s="23">
        <v>0.8379120879120879</v>
      </c>
      <c r="AA32" s="12">
        <v>0.58</v>
      </c>
      <c r="AB32" s="30">
        <f>$AA$32*AB39*$B$45</f>
        <v>3476.5199999999995</v>
      </c>
      <c r="AC32" s="30">
        <f>$AA$32*AC39*$B$45</f>
        <v>3452.16</v>
      </c>
      <c r="AD32" s="30">
        <f>$AA$32*AD39*$B$45</f>
        <v>5709.9839999999995</v>
      </c>
      <c r="AE32" s="30">
        <f>$AA$32*AE39*$B$45</f>
        <v>5871.455999999999</v>
      </c>
      <c r="AF32" s="25" t="s">
        <v>21</v>
      </c>
      <c r="AG32" s="23">
        <v>0.8379120879120879</v>
      </c>
      <c r="AH32" s="12">
        <v>0.64</v>
      </c>
      <c r="AI32" s="24">
        <f>$AH$32*$B$45*AI39</f>
        <v>5752.32</v>
      </c>
      <c r="AJ32" s="24">
        <f aca="true" t="shared" si="152" ref="AJ32:BD32">$AH$32*$B$45*AJ39</f>
        <v>4073.4719999999998</v>
      </c>
      <c r="AK32" s="24">
        <f t="shared" si="152"/>
        <v>4296.192</v>
      </c>
      <c r="AL32" s="24">
        <f t="shared" si="152"/>
        <v>3940.608</v>
      </c>
      <c r="AM32" s="24">
        <f t="shared" si="152"/>
        <v>3765.504</v>
      </c>
      <c r="AN32" s="24">
        <f t="shared" si="152"/>
        <v>4071.168</v>
      </c>
      <c r="AO32" s="24">
        <f t="shared" si="152"/>
        <v>4172.544</v>
      </c>
      <c r="AP32" s="24">
        <f t="shared" si="152"/>
        <v>4500.48</v>
      </c>
      <c r="AQ32" s="24">
        <f t="shared" si="152"/>
        <v>4403.7119999999995</v>
      </c>
      <c r="AR32" s="24">
        <f t="shared" si="152"/>
        <v>5736.96</v>
      </c>
      <c r="AS32" s="24">
        <f t="shared" si="152"/>
        <v>5586.432</v>
      </c>
      <c r="AT32" s="24">
        <f t="shared" si="152"/>
        <v>5069.568</v>
      </c>
      <c r="AU32" s="24">
        <f t="shared" si="152"/>
        <v>5571.071999999999</v>
      </c>
      <c r="AV32" s="24">
        <f t="shared" si="152"/>
        <v>2576.64</v>
      </c>
      <c r="AW32" s="24">
        <f t="shared" si="152"/>
        <v>2532.096</v>
      </c>
      <c r="AX32" s="24">
        <f t="shared" si="152"/>
        <v>4273.92</v>
      </c>
      <c r="AY32" s="24">
        <f t="shared" si="152"/>
        <v>1240.32</v>
      </c>
      <c r="AZ32" s="24">
        <f t="shared" si="152"/>
        <v>3928.3199999999997</v>
      </c>
      <c r="BA32" s="24">
        <f t="shared" si="152"/>
        <v>2648.832</v>
      </c>
      <c r="BB32" s="24">
        <f t="shared" si="152"/>
        <v>3452.928</v>
      </c>
      <c r="BC32" s="24">
        <f t="shared" si="152"/>
        <v>5465.088</v>
      </c>
      <c r="BD32" s="24">
        <f t="shared" si="152"/>
        <v>5570.303999999999</v>
      </c>
      <c r="BE32" s="25" t="s">
        <v>21</v>
      </c>
      <c r="BF32" s="23">
        <v>0.8379120879120879</v>
      </c>
      <c r="BG32" s="12">
        <v>0.64</v>
      </c>
      <c r="BH32" s="24">
        <f aca="true" t="shared" si="153" ref="BH32:CM32">$BG$32*BH39*$B$45</f>
        <v>1524.48</v>
      </c>
      <c r="BI32" s="24">
        <f t="shared" si="153"/>
        <v>2100.48</v>
      </c>
      <c r="BJ32" s="24">
        <f t="shared" si="153"/>
        <v>3643.392</v>
      </c>
      <c r="BK32" s="24">
        <f t="shared" si="153"/>
        <v>3939.0719999999997</v>
      </c>
      <c r="BL32" s="24">
        <f t="shared" si="153"/>
        <v>3966.7200000000003</v>
      </c>
      <c r="BM32" s="24">
        <f t="shared" si="153"/>
        <v>4061.9519999999998</v>
      </c>
      <c r="BN32" s="24">
        <f t="shared" si="153"/>
        <v>3975.168</v>
      </c>
      <c r="BO32" s="24">
        <f t="shared" si="153"/>
        <v>3979.008</v>
      </c>
      <c r="BP32" s="24">
        <f t="shared" si="153"/>
        <v>4077.312</v>
      </c>
      <c r="BQ32" s="24">
        <f t="shared" si="153"/>
        <v>3969.7919999999995</v>
      </c>
      <c r="BR32" s="24">
        <f t="shared" si="153"/>
        <v>3983.616</v>
      </c>
      <c r="BS32" s="24">
        <f t="shared" si="153"/>
        <v>3969.7919999999995</v>
      </c>
      <c r="BT32" s="24">
        <f t="shared" si="153"/>
        <v>3952.896</v>
      </c>
      <c r="BU32" s="24">
        <f t="shared" si="153"/>
        <v>3911.424</v>
      </c>
      <c r="BV32" s="24">
        <f t="shared" si="153"/>
        <v>4022.7839999999997</v>
      </c>
      <c r="BW32" s="24">
        <f t="shared" si="153"/>
        <v>3979.7760000000003</v>
      </c>
      <c r="BX32" s="24">
        <f t="shared" si="153"/>
        <v>4082.6880000000006</v>
      </c>
      <c r="BY32" s="24">
        <f t="shared" si="153"/>
        <v>4180.992</v>
      </c>
      <c r="BZ32" s="24">
        <f t="shared" si="153"/>
        <v>3969.7919999999995</v>
      </c>
      <c r="CA32" s="24">
        <f t="shared" si="153"/>
        <v>3131.136</v>
      </c>
      <c r="CB32" s="24">
        <f t="shared" si="153"/>
        <v>2964.48</v>
      </c>
      <c r="CC32" s="24">
        <f t="shared" si="153"/>
        <v>2618.88</v>
      </c>
      <c r="CD32" s="24">
        <f t="shared" si="153"/>
        <v>3876.0959999999995</v>
      </c>
      <c r="CE32" s="24">
        <f t="shared" si="153"/>
        <v>3941.376</v>
      </c>
      <c r="CF32" s="24">
        <f t="shared" si="153"/>
        <v>4028.9280000000003</v>
      </c>
      <c r="CG32" s="24">
        <f t="shared" si="153"/>
        <v>4223.232</v>
      </c>
      <c r="CH32" s="24">
        <f t="shared" si="153"/>
        <v>3836.9280000000003</v>
      </c>
      <c r="CI32" s="24">
        <f t="shared" si="153"/>
        <v>3133.44</v>
      </c>
      <c r="CJ32" s="24">
        <f t="shared" si="153"/>
        <v>3740.9280000000003</v>
      </c>
      <c r="CK32" s="24">
        <f t="shared" si="153"/>
        <v>3445.2480000000005</v>
      </c>
      <c r="CL32" s="24">
        <f t="shared" si="153"/>
        <v>3972.864</v>
      </c>
      <c r="CM32" s="24">
        <f t="shared" si="153"/>
        <v>4018.1760000000004</v>
      </c>
      <c r="CN32" s="24">
        <f aca="true" t="shared" si="154" ref="CN32:DS32">$BG$32*CN39*$B$45</f>
        <v>3942.9119999999994</v>
      </c>
      <c r="CO32" s="24">
        <f t="shared" si="154"/>
        <v>5448.96</v>
      </c>
      <c r="CP32" s="24">
        <f t="shared" si="154"/>
        <v>4078.848</v>
      </c>
      <c r="CQ32" s="24">
        <f t="shared" si="154"/>
        <v>4022.7839999999997</v>
      </c>
      <c r="CR32" s="24">
        <f t="shared" si="154"/>
        <v>4012.032</v>
      </c>
      <c r="CS32" s="24">
        <f t="shared" si="154"/>
        <v>2585.8559999999998</v>
      </c>
      <c r="CT32" s="24">
        <f t="shared" si="154"/>
        <v>2572.0319999999997</v>
      </c>
      <c r="CU32" s="24">
        <f t="shared" si="154"/>
        <v>2621.184</v>
      </c>
      <c r="CV32" s="24">
        <f t="shared" si="154"/>
        <v>4044.288</v>
      </c>
      <c r="CW32" s="24">
        <f t="shared" si="154"/>
        <v>4017.4080000000004</v>
      </c>
      <c r="CX32" s="24">
        <f t="shared" si="154"/>
        <v>4164.0960000000005</v>
      </c>
      <c r="CY32" s="24">
        <f t="shared" si="154"/>
        <v>5515.776</v>
      </c>
      <c r="CZ32" s="24">
        <f t="shared" si="154"/>
        <v>5550.336</v>
      </c>
      <c r="DA32" s="24">
        <f t="shared" si="154"/>
        <v>4014.3360000000002</v>
      </c>
      <c r="DB32" s="24">
        <f t="shared" si="154"/>
        <v>4055.8080000000004</v>
      </c>
      <c r="DC32" s="24">
        <f t="shared" si="154"/>
        <v>3959.04</v>
      </c>
      <c r="DD32" s="24">
        <f t="shared" si="154"/>
        <v>4390.656000000001</v>
      </c>
      <c r="DE32" s="24">
        <f t="shared" si="154"/>
        <v>2228.736</v>
      </c>
      <c r="DF32" s="24">
        <f t="shared" si="154"/>
        <v>892.4160000000002</v>
      </c>
      <c r="DG32" s="24">
        <f t="shared" si="154"/>
        <v>2962.176</v>
      </c>
      <c r="DH32" s="24">
        <f t="shared" si="154"/>
        <v>1059.8400000000001</v>
      </c>
      <c r="DI32" s="24">
        <f t="shared" si="154"/>
        <v>1230.3359999999998</v>
      </c>
      <c r="DJ32" s="24">
        <f t="shared" si="154"/>
        <v>4078.848</v>
      </c>
      <c r="DK32" s="24">
        <f t="shared" si="154"/>
        <v>3969.7919999999995</v>
      </c>
      <c r="DL32" s="24">
        <f t="shared" si="154"/>
        <v>3981.312</v>
      </c>
      <c r="DM32" s="24">
        <f t="shared" si="154"/>
        <v>2538.2400000000002</v>
      </c>
      <c r="DN32" s="24">
        <f t="shared" si="154"/>
        <v>3975.9360000000006</v>
      </c>
      <c r="DO32" s="24">
        <f t="shared" si="154"/>
        <v>3978.24</v>
      </c>
      <c r="DP32" s="24">
        <f t="shared" si="154"/>
        <v>3957.504</v>
      </c>
      <c r="DQ32" s="24">
        <f t="shared" si="154"/>
        <v>4010.496</v>
      </c>
      <c r="DR32" s="24">
        <f t="shared" si="154"/>
        <v>3931.392</v>
      </c>
      <c r="DS32" s="24">
        <f t="shared" si="154"/>
        <v>3951.3600000000006</v>
      </c>
      <c r="DT32" s="24">
        <f aca="true" t="shared" si="155" ref="DT32:EK32">$BG$32*DT39*$B$45</f>
        <v>3912.96</v>
      </c>
      <c r="DU32" s="24">
        <f t="shared" si="155"/>
        <v>1173.5040000000001</v>
      </c>
      <c r="DV32" s="24">
        <f t="shared" si="155"/>
        <v>4538.88</v>
      </c>
      <c r="DW32" s="24">
        <f t="shared" si="155"/>
        <v>4002.8160000000007</v>
      </c>
      <c r="DX32" s="24">
        <f t="shared" si="155"/>
        <v>1539.0720000000001</v>
      </c>
      <c r="DY32" s="24">
        <f t="shared" si="155"/>
        <v>2584.32</v>
      </c>
      <c r="DZ32" s="24">
        <f t="shared" si="155"/>
        <v>1172.7359999999999</v>
      </c>
      <c r="EA32" s="24">
        <f t="shared" si="155"/>
        <v>3991.2960000000007</v>
      </c>
      <c r="EB32" s="24">
        <f t="shared" si="155"/>
        <v>817.92</v>
      </c>
      <c r="EC32" s="24">
        <f t="shared" si="155"/>
        <v>3755.5199999999995</v>
      </c>
      <c r="ED32" s="24">
        <f t="shared" si="155"/>
        <v>4494.336</v>
      </c>
      <c r="EE32" s="24">
        <f t="shared" si="155"/>
        <v>4457.472</v>
      </c>
      <c r="EF32" s="24">
        <f t="shared" si="155"/>
        <v>3049.7280000000005</v>
      </c>
      <c r="EG32" s="24">
        <f t="shared" si="155"/>
        <v>4069.6319999999996</v>
      </c>
      <c r="EH32" s="24">
        <f t="shared" si="155"/>
        <v>2595.072</v>
      </c>
      <c r="EI32" s="24">
        <f t="shared" si="155"/>
        <v>3945.984</v>
      </c>
      <c r="EJ32" s="24">
        <f t="shared" si="155"/>
        <v>4058.112</v>
      </c>
      <c r="EK32" s="24">
        <f t="shared" si="155"/>
        <v>3993.6000000000004</v>
      </c>
      <c r="EL32" s="24">
        <f>$BG$32*EL39*$B$45</f>
        <v>860.1600000000001</v>
      </c>
      <c r="EM32" s="24">
        <f>$BG$32*EM39*$B$45</f>
        <v>2609.664</v>
      </c>
      <c r="EN32" s="25" t="s">
        <v>21</v>
      </c>
      <c r="EO32" s="23">
        <v>0.8379120879120879</v>
      </c>
      <c r="EP32" s="12">
        <v>0.64</v>
      </c>
      <c r="EQ32" s="24">
        <f>$EP$32*$B$45*EQ39</f>
        <v>685.824</v>
      </c>
      <c r="ER32" s="25" t="s">
        <v>21</v>
      </c>
      <c r="ES32" s="23">
        <v>0.8379120879120879</v>
      </c>
      <c r="ET32" s="12">
        <v>0.64</v>
      </c>
      <c r="EU32" s="24">
        <f>$ET$32*$B$45*EU39</f>
        <v>2568.96</v>
      </c>
      <c r="EV32" s="24">
        <f>$ET$32*$B$45*EV39</f>
        <v>3968.2560000000003</v>
      </c>
      <c r="EW32" s="24">
        <f>$ET$32*$B$45*EW39</f>
        <v>1613.568</v>
      </c>
      <c r="EX32" s="24">
        <f>$ET$32*$B$45*EX39</f>
        <v>3825.408</v>
      </c>
      <c r="EY32" s="25" t="s">
        <v>21</v>
      </c>
      <c r="EZ32" s="23">
        <v>0.8379120879120879</v>
      </c>
      <c r="FA32" s="23">
        <v>0.47</v>
      </c>
      <c r="FB32" s="24">
        <f aca="true" t="shared" si="156" ref="FB32:FO32">$FA$32*FB39*$B$45</f>
        <v>3101.4359999999997</v>
      </c>
      <c r="FC32" s="24">
        <f t="shared" si="156"/>
        <v>462.48</v>
      </c>
      <c r="FD32" s="24">
        <f t="shared" si="156"/>
        <v>2345.676</v>
      </c>
      <c r="FE32" s="24">
        <f t="shared" si="156"/>
        <v>2924.34</v>
      </c>
      <c r="FF32" s="24">
        <f t="shared" si="156"/>
        <v>2915.316</v>
      </c>
      <c r="FG32" s="24">
        <f t="shared" si="156"/>
        <v>2733.1440000000002</v>
      </c>
      <c r="FH32" s="24">
        <f t="shared" si="156"/>
        <v>2973.9719999999998</v>
      </c>
      <c r="FI32" s="24">
        <f t="shared" si="156"/>
        <v>3363.1319999999996</v>
      </c>
      <c r="FJ32" s="24">
        <f t="shared" si="156"/>
        <v>3332.6759999999995</v>
      </c>
      <c r="FK32" s="24">
        <f t="shared" si="156"/>
        <v>3310.68</v>
      </c>
      <c r="FL32" s="24">
        <f t="shared" si="156"/>
        <v>660.444</v>
      </c>
      <c r="FM32" s="24">
        <f t="shared" si="156"/>
        <v>4272.864</v>
      </c>
      <c r="FN32" s="24">
        <f t="shared" si="156"/>
        <v>2988.0719999999997</v>
      </c>
      <c r="FO32" s="24">
        <f t="shared" si="156"/>
        <v>1397.0279999999998</v>
      </c>
    </row>
    <row r="33" spans="1:171" ht="12.75">
      <c r="A33" s="63" t="s">
        <v>47</v>
      </c>
      <c r="B33" s="63"/>
      <c r="C33" s="63"/>
      <c r="D33" s="63"/>
      <c r="E33" s="63"/>
      <c r="F33" s="63"/>
      <c r="G33" s="9" t="s">
        <v>21</v>
      </c>
      <c r="H33" s="10">
        <v>0.8379120879120879</v>
      </c>
      <c r="I33" s="12">
        <v>0.32</v>
      </c>
      <c r="J33" s="30">
        <f>$I$33*J39*$B$45</f>
        <v>2239.872</v>
      </c>
      <c r="K33" s="30">
        <f aca="true" t="shared" si="157" ref="K33:W33">$I$33*K39*$B$45</f>
        <v>2282.88</v>
      </c>
      <c r="L33" s="30">
        <f t="shared" si="157"/>
        <v>2430.7200000000003</v>
      </c>
      <c r="M33" s="30">
        <f t="shared" si="157"/>
        <v>2039.808</v>
      </c>
      <c r="N33" s="30">
        <f t="shared" si="157"/>
        <v>3617.2799999999997</v>
      </c>
      <c r="O33" s="30">
        <f t="shared" si="157"/>
        <v>1922.6879999999999</v>
      </c>
      <c r="P33" s="30">
        <f t="shared" si="157"/>
        <v>1873.92</v>
      </c>
      <c r="Q33" s="30">
        <f t="shared" si="157"/>
        <v>2911.1040000000003</v>
      </c>
      <c r="R33" s="30">
        <f t="shared" si="157"/>
        <v>566.4000000000001</v>
      </c>
      <c r="S33" s="30">
        <f t="shared" si="157"/>
        <v>619.0079999999999</v>
      </c>
      <c r="T33" s="30">
        <f t="shared" si="157"/>
        <v>530.688</v>
      </c>
      <c r="U33" s="30">
        <f t="shared" si="157"/>
        <v>436.99199999999996</v>
      </c>
      <c r="V33" s="30">
        <f t="shared" si="157"/>
        <v>567.1679999999999</v>
      </c>
      <c r="W33" s="30">
        <f t="shared" si="157"/>
        <v>2087.04</v>
      </c>
      <c r="X33" s="30">
        <f>$I$33*X39*$B$45</f>
        <v>869.3760000000001</v>
      </c>
      <c r="Y33" s="25" t="s">
        <v>21</v>
      </c>
      <c r="Z33" s="23">
        <v>0.8379120879120879</v>
      </c>
      <c r="AA33" s="12">
        <v>0.32</v>
      </c>
      <c r="AB33" s="30">
        <f>$AA$33*AB39*$B$45</f>
        <v>1918.08</v>
      </c>
      <c r="AC33" s="30">
        <f>$AA$33*AC39*$B$45</f>
        <v>1904.6399999999999</v>
      </c>
      <c r="AD33" s="30">
        <f>$AA$33*AD39*$B$45</f>
        <v>3150.3360000000002</v>
      </c>
      <c r="AE33" s="30">
        <f>$AA$33*AE39*$B$45</f>
        <v>3239.424</v>
      </c>
      <c r="AF33" s="25" t="s">
        <v>21</v>
      </c>
      <c r="AG33" s="23">
        <v>0.8379120879120879</v>
      </c>
      <c r="AH33" s="12">
        <v>0.32</v>
      </c>
      <c r="AI33" s="24">
        <f>$AH$33*$B$45*AI39</f>
        <v>2876.16</v>
      </c>
      <c r="AJ33" s="24">
        <f aca="true" t="shared" si="158" ref="AJ33:BD33">$AH$33*$B$45*AJ39</f>
        <v>2036.7359999999999</v>
      </c>
      <c r="AK33" s="24">
        <f t="shared" si="158"/>
        <v>2148.096</v>
      </c>
      <c r="AL33" s="24">
        <f t="shared" si="158"/>
        <v>1970.304</v>
      </c>
      <c r="AM33" s="24">
        <f t="shared" si="158"/>
        <v>1882.752</v>
      </c>
      <c r="AN33" s="24">
        <f t="shared" si="158"/>
        <v>2035.584</v>
      </c>
      <c r="AO33" s="24">
        <f t="shared" si="158"/>
        <v>2086.272</v>
      </c>
      <c r="AP33" s="24">
        <f t="shared" si="158"/>
        <v>2250.24</v>
      </c>
      <c r="AQ33" s="24">
        <f t="shared" si="158"/>
        <v>2201.8559999999998</v>
      </c>
      <c r="AR33" s="24">
        <f t="shared" si="158"/>
        <v>2868.48</v>
      </c>
      <c r="AS33" s="24">
        <f t="shared" si="158"/>
        <v>2793.216</v>
      </c>
      <c r="AT33" s="24">
        <f t="shared" si="158"/>
        <v>2534.784</v>
      </c>
      <c r="AU33" s="24">
        <f t="shared" si="158"/>
        <v>2785.5359999999996</v>
      </c>
      <c r="AV33" s="24">
        <f t="shared" si="158"/>
        <v>1288.32</v>
      </c>
      <c r="AW33" s="24">
        <f t="shared" si="158"/>
        <v>1266.048</v>
      </c>
      <c r="AX33" s="24">
        <f t="shared" si="158"/>
        <v>2136.96</v>
      </c>
      <c r="AY33" s="24">
        <f t="shared" si="158"/>
        <v>620.16</v>
      </c>
      <c r="AZ33" s="24">
        <f t="shared" si="158"/>
        <v>1964.1599999999999</v>
      </c>
      <c r="BA33" s="24">
        <f t="shared" si="158"/>
        <v>1324.416</v>
      </c>
      <c r="BB33" s="24">
        <f t="shared" si="158"/>
        <v>1726.464</v>
      </c>
      <c r="BC33" s="24">
        <f t="shared" si="158"/>
        <v>2732.544</v>
      </c>
      <c r="BD33" s="24">
        <f t="shared" si="158"/>
        <v>2785.1519999999996</v>
      </c>
      <c r="BE33" s="25" t="s">
        <v>21</v>
      </c>
      <c r="BF33" s="23">
        <v>0.8379120879120879</v>
      </c>
      <c r="BG33" s="12">
        <v>0.32</v>
      </c>
      <c r="BH33" s="24">
        <f aca="true" t="shared" si="159" ref="BH33:CM33">$BG$33*BH39*$B$45</f>
        <v>762.24</v>
      </c>
      <c r="BI33" s="24">
        <f t="shared" si="159"/>
        <v>1050.24</v>
      </c>
      <c r="BJ33" s="24">
        <f t="shared" si="159"/>
        <v>1821.696</v>
      </c>
      <c r="BK33" s="24">
        <f t="shared" si="159"/>
        <v>1969.5359999999998</v>
      </c>
      <c r="BL33" s="24">
        <f t="shared" si="159"/>
        <v>1983.3600000000001</v>
      </c>
      <c r="BM33" s="24">
        <f t="shared" si="159"/>
        <v>2030.9759999999999</v>
      </c>
      <c r="BN33" s="24">
        <f t="shared" si="159"/>
        <v>1987.584</v>
      </c>
      <c r="BO33" s="24">
        <f t="shared" si="159"/>
        <v>1989.504</v>
      </c>
      <c r="BP33" s="24">
        <f t="shared" si="159"/>
        <v>2038.656</v>
      </c>
      <c r="BQ33" s="24">
        <f t="shared" si="159"/>
        <v>1984.8959999999997</v>
      </c>
      <c r="BR33" s="24">
        <f t="shared" si="159"/>
        <v>1991.808</v>
      </c>
      <c r="BS33" s="24">
        <f t="shared" si="159"/>
        <v>1984.8959999999997</v>
      </c>
      <c r="BT33" s="24">
        <f t="shared" si="159"/>
        <v>1976.448</v>
      </c>
      <c r="BU33" s="24">
        <f t="shared" si="159"/>
        <v>1955.712</v>
      </c>
      <c r="BV33" s="24">
        <f t="shared" si="159"/>
        <v>2011.3919999999998</v>
      </c>
      <c r="BW33" s="24">
        <f t="shared" si="159"/>
        <v>1989.8880000000001</v>
      </c>
      <c r="BX33" s="24">
        <f t="shared" si="159"/>
        <v>2041.3440000000003</v>
      </c>
      <c r="BY33" s="24">
        <f t="shared" si="159"/>
        <v>2090.496</v>
      </c>
      <c r="BZ33" s="24">
        <f t="shared" si="159"/>
        <v>1984.8959999999997</v>
      </c>
      <c r="CA33" s="24">
        <f t="shared" si="159"/>
        <v>1565.568</v>
      </c>
      <c r="CB33" s="24">
        <f t="shared" si="159"/>
        <v>1482.24</v>
      </c>
      <c r="CC33" s="24">
        <f t="shared" si="159"/>
        <v>1309.44</v>
      </c>
      <c r="CD33" s="24">
        <f t="shared" si="159"/>
        <v>1938.0479999999998</v>
      </c>
      <c r="CE33" s="24">
        <f t="shared" si="159"/>
        <v>1970.688</v>
      </c>
      <c r="CF33" s="24">
        <f t="shared" si="159"/>
        <v>2014.4640000000002</v>
      </c>
      <c r="CG33" s="24">
        <f t="shared" si="159"/>
        <v>2111.616</v>
      </c>
      <c r="CH33" s="24">
        <f t="shared" si="159"/>
        <v>1918.4640000000002</v>
      </c>
      <c r="CI33" s="24">
        <f t="shared" si="159"/>
        <v>1566.72</v>
      </c>
      <c r="CJ33" s="24">
        <f t="shared" si="159"/>
        <v>1870.4640000000002</v>
      </c>
      <c r="CK33" s="24">
        <f t="shared" si="159"/>
        <v>1722.6240000000003</v>
      </c>
      <c r="CL33" s="24">
        <f t="shared" si="159"/>
        <v>1986.432</v>
      </c>
      <c r="CM33" s="24">
        <f t="shared" si="159"/>
        <v>2009.0880000000002</v>
      </c>
      <c r="CN33" s="24">
        <f aca="true" t="shared" si="160" ref="CN33:DS33">$BG$33*CN39*$B$45</f>
        <v>1971.4559999999997</v>
      </c>
      <c r="CO33" s="24">
        <f t="shared" si="160"/>
        <v>2724.48</v>
      </c>
      <c r="CP33" s="24">
        <f t="shared" si="160"/>
        <v>2039.424</v>
      </c>
      <c r="CQ33" s="24">
        <f t="shared" si="160"/>
        <v>2011.3919999999998</v>
      </c>
      <c r="CR33" s="24">
        <f t="shared" si="160"/>
        <v>2006.016</v>
      </c>
      <c r="CS33" s="24">
        <f t="shared" si="160"/>
        <v>1292.9279999999999</v>
      </c>
      <c r="CT33" s="24">
        <f t="shared" si="160"/>
        <v>1286.0159999999998</v>
      </c>
      <c r="CU33" s="24">
        <f t="shared" si="160"/>
        <v>1310.592</v>
      </c>
      <c r="CV33" s="24">
        <f t="shared" si="160"/>
        <v>2022.144</v>
      </c>
      <c r="CW33" s="24">
        <f t="shared" si="160"/>
        <v>2008.7040000000002</v>
      </c>
      <c r="CX33" s="24">
        <f t="shared" si="160"/>
        <v>2082.0480000000002</v>
      </c>
      <c r="CY33" s="24">
        <f t="shared" si="160"/>
        <v>2757.888</v>
      </c>
      <c r="CZ33" s="24">
        <f t="shared" si="160"/>
        <v>2775.168</v>
      </c>
      <c r="DA33" s="24">
        <f t="shared" si="160"/>
        <v>2007.1680000000001</v>
      </c>
      <c r="DB33" s="24">
        <f t="shared" si="160"/>
        <v>2027.9040000000002</v>
      </c>
      <c r="DC33" s="24">
        <f t="shared" si="160"/>
        <v>1979.52</v>
      </c>
      <c r="DD33" s="24">
        <f t="shared" si="160"/>
        <v>2195.3280000000004</v>
      </c>
      <c r="DE33" s="24">
        <f t="shared" si="160"/>
        <v>1114.368</v>
      </c>
      <c r="DF33" s="24">
        <f t="shared" si="160"/>
        <v>446.2080000000001</v>
      </c>
      <c r="DG33" s="24">
        <f t="shared" si="160"/>
        <v>1481.088</v>
      </c>
      <c r="DH33" s="24">
        <f t="shared" si="160"/>
        <v>529.9200000000001</v>
      </c>
      <c r="DI33" s="24">
        <f t="shared" si="160"/>
        <v>615.1679999999999</v>
      </c>
      <c r="DJ33" s="24">
        <f t="shared" si="160"/>
        <v>2039.424</v>
      </c>
      <c r="DK33" s="24">
        <f t="shared" si="160"/>
        <v>1984.8959999999997</v>
      </c>
      <c r="DL33" s="24">
        <f t="shared" si="160"/>
        <v>1990.656</v>
      </c>
      <c r="DM33" s="24">
        <f t="shared" si="160"/>
        <v>1269.1200000000001</v>
      </c>
      <c r="DN33" s="24">
        <f t="shared" si="160"/>
        <v>1987.9680000000003</v>
      </c>
      <c r="DO33" s="24">
        <f t="shared" si="160"/>
        <v>1989.12</v>
      </c>
      <c r="DP33" s="24">
        <f t="shared" si="160"/>
        <v>1978.752</v>
      </c>
      <c r="DQ33" s="24">
        <f t="shared" si="160"/>
        <v>2005.248</v>
      </c>
      <c r="DR33" s="24">
        <f t="shared" si="160"/>
        <v>1965.696</v>
      </c>
      <c r="DS33" s="24">
        <f t="shared" si="160"/>
        <v>1975.6800000000003</v>
      </c>
      <c r="DT33" s="24">
        <f aca="true" t="shared" si="161" ref="DT33:EK33">$BG$33*DT39*$B$45</f>
        <v>1956.48</v>
      </c>
      <c r="DU33" s="24">
        <f t="shared" si="161"/>
        <v>586.7520000000001</v>
      </c>
      <c r="DV33" s="24">
        <f t="shared" si="161"/>
        <v>2269.44</v>
      </c>
      <c r="DW33" s="24">
        <f t="shared" si="161"/>
        <v>2001.4080000000004</v>
      </c>
      <c r="DX33" s="24">
        <f t="shared" si="161"/>
        <v>769.5360000000001</v>
      </c>
      <c r="DY33" s="24">
        <f t="shared" si="161"/>
        <v>1292.16</v>
      </c>
      <c r="DZ33" s="24">
        <f t="shared" si="161"/>
        <v>586.3679999999999</v>
      </c>
      <c r="EA33" s="24">
        <f t="shared" si="161"/>
        <v>1995.6480000000004</v>
      </c>
      <c r="EB33" s="24">
        <f t="shared" si="161"/>
        <v>408.96</v>
      </c>
      <c r="EC33" s="24">
        <f t="shared" si="161"/>
        <v>1877.7599999999998</v>
      </c>
      <c r="ED33" s="24">
        <f t="shared" si="161"/>
        <v>2247.168</v>
      </c>
      <c r="EE33" s="24">
        <f t="shared" si="161"/>
        <v>2228.736</v>
      </c>
      <c r="EF33" s="24">
        <f t="shared" si="161"/>
        <v>1524.8640000000003</v>
      </c>
      <c r="EG33" s="24">
        <f t="shared" si="161"/>
        <v>2034.8159999999998</v>
      </c>
      <c r="EH33" s="24">
        <f t="shared" si="161"/>
        <v>1297.536</v>
      </c>
      <c r="EI33" s="24">
        <f t="shared" si="161"/>
        <v>1972.992</v>
      </c>
      <c r="EJ33" s="24">
        <f t="shared" si="161"/>
        <v>2029.056</v>
      </c>
      <c r="EK33" s="24">
        <f t="shared" si="161"/>
        <v>1996.8000000000002</v>
      </c>
      <c r="EL33" s="24">
        <f>$BG$33*EL39*$B$45</f>
        <v>430.08000000000004</v>
      </c>
      <c r="EM33" s="24">
        <f>$BG$33*EM39*$B$45</f>
        <v>1304.832</v>
      </c>
      <c r="EN33" s="25" t="s">
        <v>21</v>
      </c>
      <c r="EO33" s="23">
        <v>0.8379120879120879</v>
      </c>
      <c r="EP33" s="12">
        <v>0.32</v>
      </c>
      <c r="EQ33" s="24">
        <f>$EP$33*$B$45*EQ39</f>
        <v>342.912</v>
      </c>
      <c r="ER33" s="25" t="s">
        <v>21</v>
      </c>
      <c r="ES33" s="23">
        <v>0.8379120879120879</v>
      </c>
      <c r="ET33" s="12">
        <v>0.32</v>
      </c>
      <c r="EU33" s="24">
        <f>$ET$33*$B$45*EU39</f>
        <v>1284.48</v>
      </c>
      <c r="EV33" s="24">
        <f>$ET$33*$B$45*EV39</f>
        <v>1984.1280000000002</v>
      </c>
      <c r="EW33" s="24">
        <f>$ET$33*$B$45*EW39</f>
        <v>806.784</v>
      </c>
      <c r="EX33" s="24">
        <f>$ET$33*$B$45*EX39</f>
        <v>1912.704</v>
      </c>
      <c r="EY33" s="25" t="s">
        <v>21</v>
      </c>
      <c r="EZ33" s="23">
        <v>0.8379120879120879</v>
      </c>
      <c r="FA33" s="23">
        <v>0.32</v>
      </c>
      <c r="FB33" s="24">
        <f aca="true" t="shared" si="162" ref="FB33:FO33">$FA$33*FB39*$B$45</f>
        <v>2111.616</v>
      </c>
      <c r="FC33" s="24">
        <f t="shared" si="162"/>
        <v>314.88</v>
      </c>
      <c r="FD33" s="24">
        <f t="shared" si="162"/>
        <v>1597.056</v>
      </c>
      <c r="FE33" s="24">
        <f t="shared" si="162"/>
        <v>1991.0400000000002</v>
      </c>
      <c r="FF33" s="24">
        <f t="shared" si="162"/>
        <v>1984.8959999999997</v>
      </c>
      <c r="FG33" s="24">
        <f t="shared" si="162"/>
        <v>1860.864</v>
      </c>
      <c r="FH33" s="24">
        <f t="shared" si="162"/>
        <v>2024.8319999999999</v>
      </c>
      <c r="FI33" s="24">
        <f t="shared" si="162"/>
        <v>2289.792</v>
      </c>
      <c r="FJ33" s="24">
        <f t="shared" si="162"/>
        <v>2269.056</v>
      </c>
      <c r="FK33" s="24">
        <f t="shared" si="162"/>
        <v>2254.08</v>
      </c>
      <c r="FL33" s="24">
        <f t="shared" si="162"/>
        <v>449.664</v>
      </c>
      <c r="FM33" s="24">
        <f t="shared" si="162"/>
        <v>2909.184</v>
      </c>
      <c r="FN33" s="24">
        <f t="shared" si="162"/>
        <v>2034.432</v>
      </c>
      <c r="FO33" s="24">
        <f t="shared" si="162"/>
        <v>951.1679999999999</v>
      </c>
    </row>
    <row r="34" spans="1:171" ht="12.75">
      <c r="A34" s="63" t="s">
        <v>48</v>
      </c>
      <c r="B34" s="63"/>
      <c r="C34" s="63"/>
      <c r="D34" s="63"/>
      <c r="E34" s="63"/>
      <c r="F34" s="63"/>
      <c r="G34" s="9" t="s">
        <v>21</v>
      </c>
      <c r="H34" s="10">
        <v>0.8379120879120879</v>
      </c>
      <c r="I34" s="12">
        <v>0</v>
      </c>
      <c r="J34" s="30">
        <f>$I$34*J39*$B$45</f>
        <v>0</v>
      </c>
      <c r="K34" s="30">
        <f aca="true" t="shared" si="163" ref="K34:W34">$I$34*K39*$B$45</f>
        <v>0</v>
      </c>
      <c r="L34" s="30">
        <f t="shared" si="163"/>
        <v>0</v>
      </c>
      <c r="M34" s="30">
        <f t="shared" si="163"/>
        <v>0</v>
      </c>
      <c r="N34" s="30">
        <f t="shared" si="163"/>
        <v>0</v>
      </c>
      <c r="O34" s="30">
        <f t="shared" si="163"/>
        <v>0</v>
      </c>
      <c r="P34" s="30">
        <f t="shared" si="163"/>
        <v>0</v>
      </c>
      <c r="Q34" s="30">
        <f t="shared" si="163"/>
        <v>0</v>
      </c>
      <c r="R34" s="30">
        <f t="shared" si="163"/>
        <v>0</v>
      </c>
      <c r="S34" s="30">
        <f t="shared" si="163"/>
        <v>0</v>
      </c>
      <c r="T34" s="30">
        <f t="shared" si="163"/>
        <v>0</v>
      </c>
      <c r="U34" s="30">
        <f t="shared" si="163"/>
        <v>0</v>
      </c>
      <c r="V34" s="30">
        <f t="shared" si="163"/>
        <v>0</v>
      </c>
      <c r="W34" s="30">
        <f t="shared" si="163"/>
        <v>0</v>
      </c>
      <c r="X34" s="30">
        <f>$I$34*X39*$B$45</f>
        <v>0</v>
      </c>
      <c r="Y34" s="25" t="s">
        <v>21</v>
      </c>
      <c r="Z34" s="23">
        <v>0.8379120879120879</v>
      </c>
      <c r="AA34" s="12">
        <v>0</v>
      </c>
      <c r="AB34" s="30">
        <f>$AA$34*AB39*$B$45</f>
        <v>0</v>
      </c>
      <c r="AC34" s="30">
        <f>$AA$34*AC39*$B$45</f>
        <v>0</v>
      </c>
      <c r="AD34" s="30">
        <f>$AA$34*AD39*$B$45</f>
        <v>0</v>
      </c>
      <c r="AE34" s="30">
        <f>$AA$34*AE39*$B$45</f>
        <v>0</v>
      </c>
      <c r="AF34" s="25" t="s">
        <v>21</v>
      </c>
      <c r="AG34" s="23">
        <v>0.8379120879120879</v>
      </c>
      <c r="AH34" s="12">
        <v>0</v>
      </c>
      <c r="AI34" s="24">
        <f>$AH$34*$B$45*AI39</f>
        <v>0</v>
      </c>
      <c r="AJ34" s="24">
        <f aca="true" t="shared" si="164" ref="AJ34:BD34">$AH$34*$B$45*AJ39</f>
        <v>0</v>
      </c>
      <c r="AK34" s="24">
        <f t="shared" si="164"/>
        <v>0</v>
      </c>
      <c r="AL34" s="24">
        <f t="shared" si="164"/>
        <v>0</v>
      </c>
      <c r="AM34" s="24">
        <f t="shared" si="164"/>
        <v>0</v>
      </c>
      <c r="AN34" s="24">
        <f t="shared" si="164"/>
        <v>0</v>
      </c>
      <c r="AO34" s="24">
        <f t="shared" si="164"/>
        <v>0</v>
      </c>
      <c r="AP34" s="24">
        <f t="shared" si="164"/>
        <v>0</v>
      </c>
      <c r="AQ34" s="24">
        <f t="shared" si="164"/>
        <v>0</v>
      </c>
      <c r="AR34" s="24">
        <f t="shared" si="164"/>
        <v>0</v>
      </c>
      <c r="AS34" s="24">
        <f t="shared" si="164"/>
        <v>0</v>
      </c>
      <c r="AT34" s="24">
        <f t="shared" si="164"/>
        <v>0</v>
      </c>
      <c r="AU34" s="24">
        <f t="shared" si="164"/>
        <v>0</v>
      </c>
      <c r="AV34" s="24">
        <f t="shared" si="164"/>
        <v>0</v>
      </c>
      <c r="AW34" s="24">
        <f t="shared" si="164"/>
        <v>0</v>
      </c>
      <c r="AX34" s="24">
        <f t="shared" si="164"/>
        <v>0</v>
      </c>
      <c r="AY34" s="24">
        <f t="shared" si="164"/>
        <v>0</v>
      </c>
      <c r="AZ34" s="24">
        <f t="shared" si="164"/>
        <v>0</v>
      </c>
      <c r="BA34" s="24">
        <f t="shared" si="164"/>
        <v>0</v>
      </c>
      <c r="BB34" s="24">
        <f t="shared" si="164"/>
        <v>0</v>
      </c>
      <c r="BC34" s="24">
        <f t="shared" si="164"/>
        <v>0</v>
      </c>
      <c r="BD34" s="24">
        <f t="shared" si="164"/>
        <v>0</v>
      </c>
      <c r="BE34" s="25" t="s">
        <v>21</v>
      </c>
      <c r="BF34" s="23">
        <v>0.8379120879120879</v>
      </c>
      <c r="BG34" s="12">
        <v>0</v>
      </c>
      <c r="BH34" s="24">
        <f aca="true" t="shared" si="165" ref="BH34:CM34">$BG$34*BH39*$B$45</f>
        <v>0</v>
      </c>
      <c r="BI34" s="24">
        <f t="shared" si="165"/>
        <v>0</v>
      </c>
      <c r="BJ34" s="24">
        <f t="shared" si="165"/>
        <v>0</v>
      </c>
      <c r="BK34" s="24">
        <f t="shared" si="165"/>
        <v>0</v>
      </c>
      <c r="BL34" s="24">
        <f t="shared" si="165"/>
        <v>0</v>
      </c>
      <c r="BM34" s="24">
        <f t="shared" si="165"/>
        <v>0</v>
      </c>
      <c r="BN34" s="24">
        <f t="shared" si="165"/>
        <v>0</v>
      </c>
      <c r="BO34" s="24">
        <f t="shared" si="165"/>
        <v>0</v>
      </c>
      <c r="BP34" s="24">
        <f t="shared" si="165"/>
        <v>0</v>
      </c>
      <c r="BQ34" s="24">
        <f t="shared" si="165"/>
        <v>0</v>
      </c>
      <c r="BR34" s="24">
        <f t="shared" si="165"/>
        <v>0</v>
      </c>
      <c r="BS34" s="24">
        <f t="shared" si="165"/>
        <v>0</v>
      </c>
      <c r="BT34" s="24">
        <f t="shared" si="165"/>
        <v>0</v>
      </c>
      <c r="BU34" s="24">
        <f t="shared" si="165"/>
        <v>0</v>
      </c>
      <c r="BV34" s="24">
        <f t="shared" si="165"/>
        <v>0</v>
      </c>
      <c r="BW34" s="24">
        <f t="shared" si="165"/>
        <v>0</v>
      </c>
      <c r="BX34" s="24">
        <f t="shared" si="165"/>
        <v>0</v>
      </c>
      <c r="BY34" s="24">
        <f t="shared" si="165"/>
        <v>0</v>
      </c>
      <c r="BZ34" s="24">
        <f t="shared" si="165"/>
        <v>0</v>
      </c>
      <c r="CA34" s="24">
        <f t="shared" si="165"/>
        <v>0</v>
      </c>
      <c r="CB34" s="24">
        <f t="shared" si="165"/>
        <v>0</v>
      </c>
      <c r="CC34" s="24">
        <f t="shared" si="165"/>
        <v>0</v>
      </c>
      <c r="CD34" s="24">
        <f t="shared" si="165"/>
        <v>0</v>
      </c>
      <c r="CE34" s="24">
        <f t="shared" si="165"/>
        <v>0</v>
      </c>
      <c r="CF34" s="24">
        <f t="shared" si="165"/>
        <v>0</v>
      </c>
      <c r="CG34" s="24">
        <f t="shared" si="165"/>
        <v>0</v>
      </c>
      <c r="CH34" s="24">
        <f t="shared" si="165"/>
        <v>0</v>
      </c>
      <c r="CI34" s="24">
        <f t="shared" si="165"/>
        <v>0</v>
      </c>
      <c r="CJ34" s="24">
        <f t="shared" si="165"/>
        <v>0</v>
      </c>
      <c r="CK34" s="24">
        <f t="shared" si="165"/>
        <v>0</v>
      </c>
      <c r="CL34" s="24">
        <f t="shared" si="165"/>
        <v>0</v>
      </c>
      <c r="CM34" s="24">
        <f t="shared" si="165"/>
        <v>0</v>
      </c>
      <c r="CN34" s="24">
        <f aca="true" t="shared" si="166" ref="CN34:DS34">$BG$34*CN39*$B$45</f>
        <v>0</v>
      </c>
      <c r="CO34" s="24">
        <f t="shared" si="166"/>
        <v>0</v>
      </c>
      <c r="CP34" s="24">
        <f t="shared" si="166"/>
        <v>0</v>
      </c>
      <c r="CQ34" s="24">
        <f t="shared" si="166"/>
        <v>0</v>
      </c>
      <c r="CR34" s="24">
        <f t="shared" si="166"/>
        <v>0</v>
      </c>
      <c r="CS34" s="24">
        <f t="shared" si="166"/>
        <v>0</v>
      </c>
      <c r="CT34" s="24">
        <f t="shared" si="166"/>
        <v>0</v>
      </c>
      <c r="CU34" s="24">
        <f t="shared" si="166"/>
        <v>0</v>
      </c>
      <c r="CV34" s="24">
        <f t="shared" si="166"/>
        <v>0</v>
      </c>
      <c r="CW34" s="24">
        <f t="shared" si="166"/>
        <v>0</v>
      </c>
      <c r="CX34" s="24">
        <f t="shared" si="166"/>
        <v>0</v>
      </c>
      <c r="CY34" s="24">
        <f t="shared" si="166"/>
        <v>0</v>
      </c>
      <c r="CZ34" s="24">
        <f t="shared" si="166"/>
        <v>0</v>
      </c>
      <c r="DA34" s="24">
        <f t="shared" si="166"/>
        <v>0</v>
      </c>
      <c r="DB34" s="24">
        <f t="shared" si="166"/>
        <v>0</v>
      </c>
      <c r="DC34" s="24">
        <f t="shared" si="166"/>
        <v>0</v>
      </c>
      <c r="DD34" s="24">
        <f t="shared" si="166"/>
        <v>0</v>
      </c>
      <c r="DE34" s="24">
        <f t="shared" si="166"/>
        <v>0</v>
      </c>
      <c r="DF34" s="24">
        <f t="shared" si="166"/>
        <v>0</v>
      </c>
      <c r="DG34" s="24">
        <f t="shared" si="166"/>
        <v>0</v>
      </c>
      <c r="DH34" s="24">
        <f t="shared" si="166"/>
        <v>0</v>
      </c>
      <c r="DI34" s="24">
        <f t="shared" si="166"/>
        <v>0</v>
      </c>
      <c r="DJ34" s="24">
        <f t="shared" si="166"/>
        <v>0</v>
      </c>
      <c r="DK34" s="24">
        <f t="shared" si="166"/>
        <v>0</v>
      </c>
      <c r="DL34" s="24">
        <f t="shared" si="166"/>
        <v>0</v>
      </c>
      <c r="DM34" s="24">
        <f t="shared" si="166"/>
        <v>0</v>
      </c>
      <c r="DN34" s="24">
        <f t="shared" si="166"/>
        <v>0</v>
      </c>
      <c r="DO34" s="24">
        <f t="shared" si="166"/>
        <v>0</v>
      </c>
      <c r="DP34" s="24">
        <f t="shared" si="166"/>
        <v>0</v>
      </c>
      <c r="DQ34" s="24">
        <f t="shared" si="166"/>
        <v>0</v>
      </c>
      <c r="DR34" s="24">
        <f t="shared" si="166"/>
        <v>0</v>
      </c>
      <c r="DS34" s="24">
        <f t="shared" si="166"/>
        <v>0</v>
      </c>
      <c r="DT34" s="24">
        <f aca="true" t="shared" si="167" ref="DT34:EK34">$BG$34*DT39*$B$45</f>
        <v>0</v>
      </c>
      <c r="DU34" s="24">
        <f t="shared" si="167"/>
        <v>0</v>
      </c>
      <c r="DV34" s="24">
        <f t="shared" si="167"/>
        <v>0</v>
      </c>
      <c r="DW34" s="24">
        <f t="shared" si="167"/>
        <v>0</v>
      </c>
      <c r="DX34" s="24">
        <f t="shared" si="167"/>
        <v>0</v>
      </c>
      <c r="DY34" s="24">
        <f t="shared" si="167"/>
        <v>0</v>
      </c>
      <c r="DZ34" s="24">
        <f t="shared" si="167"/>
        <v>0</v>
      </c>
      <c r="EA34" s="24">
        <f t="shared" si="167"/>
        <v>0</v>
      </c>
      <c r="EB34" s="24">
        <f t="shared" si="167"/>
        <v>0</v>
      </c>
      <c r="EC34" s="24">
        <f t="shared" si="167"/>
        <v>0</v>
      </c>
      <c r="ED34" s="24">
        <f t="shared" si="167"/>
        <v>0</v>
      </c>
      <c r="EE34" s="24">
        <f t="shared" si="167"/>
        <v>0</v>
      </c>
      <c r="EF34" s="24">
        <f t="shared" si="167"/>
        <v>0</v>
      </c>
      <c r="EG34" s="24">
        <f t="shared" si="167"/>
        <v>0</v>
      </c>
      <c r="EH34" s="24">
        <f t="shared" si="167"/>
        <v>0</v>
      </c>
      <c r="EI34" s="24">
        <f t="shared" si="167"/>
        <v>0</v>
      </c>
      <c r="EJ34" s="24">
        <f t="shared" si="167"/>
        <v>0</v>
      </c>
      <c r="EK34" s="24">
        <f t="shared" si="167"/>
        <v>0</v>
      </c>
      <c r="EL34" s="24">
        <f>$BG$34*EL39*$B$45</f>
        <v>0</v>
      </c>
      <c r="EM34" s="24">
        <f>$BG$34*EM39*$B$45</f>
        <v>0</v>
      </c>
      <c r="EN34" s="25" t="s">
        <v>21</v>
      </c>
      <c r="EO34" s="23">
        <v>0.8379120879120879</v>
      </c>
      <c r="EP34" s="12">
        <v>0</v>
      </c>
      <c r="EQ34" s="24">
        <f>$EP$34*$B$45*EQ39</f>
        <v>0</v>
      </c>
      <c r="ER34" s="25" t="s">
        <v>21</v>
      </c>
      <c r="ES34" s="23">
        <v>0.8379120879120879</v>
      </c>
      <c r="ET34" s="12">
        <v>0</v>
      </c>
      <c r="EU34" s="24">
        <f>$ET$34*$B$45*EU39</f>
        <v>0</v>
      </c>
      <c r="EV34" s="24">
        <f>$ET$34*$B$45*EV39</f>
        <v>0</v>
      </c>
      <c r="EW34" s="24">
        <f>$ET$34*$B$45*EW39</f>
        <v>0</v>
      </c>
      <c r="EX34" s="24">
        <f>$ET$34*$B$45*EX39</f>
        <v>0</v>
      </c>
      <c r="EY34" s="25" t="s">
        <v>21</v>
      </c>
      <c r="EZ34" s="23">
        <v>0.8379120879120879</v>
      </c>
      <c r="FA34" s="23">
        <v>0</v>
      </c>
      <c r="FB34" s="24">
        <f aca="true" t="shared" si="168" ref="FB34:FO34">$FA$34*FB39*$B$45</f>
        <v>0</v>
      </c>
      <c r="FC34" s="24">
        <f t="shared" si="168"/>
        <v>0</v>
      </c>
      <c r="FD34" s="24">
        <f t="shared" si="168"/>
        <v>0</v>
      </c>
      <c r="FE34" s="24">
        <f t="shared" si="168"/>
        <v>0</v>
      </c>
      <c r="FF34" s="24">
        <f t="shared" si="168"/>
        <v>0</v>
      </c>
      <c r="FG34" s="24">
        <f t="shared" si="168"/>
        <v>0</v>
      </c>
      <c r="FH34" s="24">
        <f t="shared" si="168"/>
        <v>0</v>
      </c>
      <c r="FI34" s="24">
        <f t="shared" si="168"/>
        <v>0</v>
      </c>
      <c r="FJ34" s="24">
        <f t="shared" si="168"/>
        <v>0</v>
      </c>
      <c r="FK34" s="24">
        <f t="shared" si="168"/>
        <v>0</v>
      </c>
      <c r="FL34" s="24">
        <f t="shared" si="168"/>
        <v>0</v>
      </c>
      <c r="FM34" s="24">
        <f t="shared" si="168"/>
        <v>0</v>
      </c>
      <c r="FN34" s="24">
        <f t="shared" si="168"/>
        <v>0</v>
      </c>
      <c r="FO34" s="24">
        <f t="shared" si="168"/>
        <v>0</v>
      </c>
    </row>
    <row r="35" spans="1:171" ht="12.75">
      <c r="A35" s="63" t="s">
        <v>49</v>
      </c>
      <c r="B35" s="63"/>
      <c r="C35" s="63"/>
      <c r="D35" s="63"/>
      <c r="E35" s="63"/>
      <c r="F35" s="63"/>
      <c r="G35" s="9" t="s">
        <v>21</v>
      </c>
      <c r="H35" s="10">
        <v>0.8379120879120879</v>
      </c>
      <c r="I35" s="12">
        <v>0</v>
      </c>
      <c r="J35" s="30">
        <f>$I$35*J39*$B$45</f>
        <v>0</v>
      </c>
      <c r="K35" s="30">
        <f aca="true" t="shared" si="169" ref="K35:W35">$I$35*K39*$B$45</f>
        <v>0</v>
      </c>
      <c r="L35" s="30">
        <f t="shared" si="169"/>
        <v>0</v>
      </c>
      <c r="M35" s="30">
        <f t="shared" si="169"/>
        <v>0</v>
      </c>
      <c r="N35" s="30">
        <f t="shared" si="169"/>
        <v>0</v>
      </c>
      <c r="O35" s="30">
        <f t="shared" si="169"/>
        <v>0</v>
      </c>
      <c r="P35" s="30">
        <f t="shared" si="169"/>
        <v>0</v>
      </c>
      <c r="Q35" s="30">
        <f t="shared" si="169"/>
        <v>0</v>
      </c>
      <c r="R35" s="30">
        <f t="shared" si="169"/>
        <v>0</v>
      </c>
      <c r="S35" s="30">
        <f t="shared" si="169"/>
        <v>0</v>
      </c>
      <c r="T35" s="30">
        <f t="shared" si="169"/>
        <v>0</v>
      </c>
      <c r="U35" s="30">
        <f t="shared" si="169"/>
        <v>0</v>
      </c>
      <c r="V35" s="30">
        <f t="shared" si="169"/>
        <v>0</v>
      </c>
      <c r="W35" s="30">
        <f t="shared" si="169"/>
        <v>0</v>
      </c>
      <c r="X35" s="30">
        <f>$I$35*X39*$B$45</f>
        <v>0</v>
      </c>
      <c r="Y35" s="25" t="s">
        <v>21</v>
      </c>
      <c r="Z35" s="23">
        <v>0.8379120879120879</v>
      </c>
      <c r="AA35" s="12">
        <v>0</v>
      </c>
      <c r="AB35" s="30">
        <f>$AA$35*AB39*$B$45</f>
        <v>0</v>
      </c>
      <c r="AC35" s="30">
        <f>$AA$35*AC39*$B$45</f>
        <v>0</v>
      </c>
      <c r="AD35" s="30">
        <f>$AA$35*AD39*$B$45</f>
        <v>0</v>
      </c>
      <c r="AE35" s="30">
        <f>$AA$35*AE39*$B$45</f>
        <v>0</v>
      </c>
      <c r="AF35" s="25" t="s">
        <v>21</v>
      </c>
      <c r="AG35" s="23">
        <v>0.8379120879120879</v>
      </c>
      <c r="AH35" s="12">
        <v>0</v>
      </c>
      <c r="AI35" s="24">
        <f>$AH$35*$B$45*AI39</f>
        <v>0</v>
      </c>
      <c r="AJ35" s="24">
        <f aca="true" t="shared" si="170" ref="AJ35:BD35">$AH$35*$B$45*AJ39</f>
        <v>0</v>
      </c>
      <c r="AK35" s="24">
        <f t="shared" si="170"/>
        <v>0</v>
      </c>
      <c r="AL35" s="24">
        <f t="shared" si="170"/>
        <v>0</v>
      </c>
      <c r="AM35" s="24">
        <f t="shared" si="170"/>
        <v>0</v>
      </c>
      <c r="AN35" s="24">
        <f t="shared" si="170"/>
        <v>0</v>
      </c>
      <c r="AO35" s="24">
        <f t="shared" si="170"/>
        <v>0</v>
      </c>
      <c r="AP35" s="24">
        <f t="shared" si="170"/>
        <v>0</v>
      </c>
      <c r="AQ35" s="24">
        <f t="shared" si="170"/>
        <v>0</v>
      </c>
      <c r="AR35" s="24">
        <f t="shared" si="170"/>
        <v>0</v>
      </c>
      <c r="AS35" s="24">
        <f t="shared" si="170"/>
        <v>0</v>
      </c>
      <c r="AT35" s="24">
        <f t="shared" si="170"/>
        <v>0</v>
      </c>
      <c r="AU35" s="24">
        <f t="shared" si="170"/>
        <v>0</v>
      </c>
      <c r="AV35" s="24">
        <f t="shared" si="170"/>
        <v>0</v>
      </c>
      <c r="AW35" s="24">
        <f t="shared" si="170"/>
        <v>0</v>
      </c>
      <c r="AX35" s="24">
        <f t="shared" si="170"/>
        <v>0</v>
      </c>
      <c r="AY35" s="24">
        <f t="shared" si="170"/>
        <v>0</v>
      </c>
      <c r="AZ35" s="24">
        <f t="shared" si="170"/>
        <v>0</v>
      </c>
      <c r="BA35" s="24">
        <f t="shared" si="170"/>
        <v>0</v>
      </c>
      <c r="BB35" s="24">
        <f t="shared" si="170"/>
        <v>0</v>
      </c>
      <c r="BC35" s="24">
        <f t="shared" si="170"/>
        <v>0</v>
      </c>
      <c r="BD35" s="24">
        <f t="shared" si="170"/>
        <v>0</v>
      </c>
      <c r="BE35" s="25" t="s">
        <v>21</v>
      </c>
      <c r="BF35" s="23">
        <v>0.8379120879120879</v>
      </c>
      <c r="BG35" s="12">
        <v>0</v>
      </c>
      <c r="BH35" s="24">
        <f aca="true" t="shared" si="171" ref="BH35:CM35">$BG$35*BH39*$B$45</f>
        <v>0</v>
      </c>
      <c r="BI35" s="24">
        <f t="shared" si="171"/>
        <v>0</v>
      </c>
      <c r="BJ35" s="24">
        <f t="shared" si="171"/>
        <v>0</v>
      </c>
      <c r="BK35" s="24">
        <f t="shared" si="171"/>
        <v>0</v>
      </c>
      <c r="BL35" s="24">
        <f t="shared" si="171"/>
        <v>0</v>
      </c>
      <c r="BM35" s="24">
        <f t="shared" si="171"/>
        <v>0</v>
      </c>
      <c r="BN35" s="24">
        <f t="shared" si="171"/>
        <v>0</v>
      </c>
      <c r="BO35" s="24">
        <f t="shared" si="171"/>
        <v>0</v>
      </c>
      <c r="BP35" s="24">
        <f t="shared" si="171"/>
        <v>0</v>
      </c>
      <c r="BQ35" s="24">
        <f t="shared" si="171"/>
        <v>0</v>
      </c>
      <c r="BR35" s="24">
        <f t="shared" si="171"/>
        <v>0</v>
      </c>
      <c r="BS35" s="24">
        <f t="shared" si="171"/>
        <v>0</v>
      </c>
      <c r="BT35" s="24">
        <f t="shared" si="171"/>
        <v>0</v>
      </c>
      <c r="BU35" s="24">
        <f t="shared" si="171"/>
        <v>0</v>
      </c>
      <c r="BV35" s="24">
        <f t="shared" si="171"/>
        <v>0</v>
      </c>
      <c r="BW35" s="24">
        <f t="shared" si="171"/>
        <v>0</v>
      </c>
      <c r="BX35" s="24">
        <f t="shared" si="171"/>
        <v>0</v>
      </c>
      <c r="BY35" s="24">
        <f t="shared" si="171"/>
        <v>0</v>
      </c>
      <c r="BZ35" s="24">
        <f t="shared" si="171"/>
        <v>0</v>
      </c>
      <c r="CA35" s="24">
        <f t="shared" si="171"/>
        <v>0</v>
      </c>
      <c r="CB35" s="24">
        <f t="shared" si="171"/>
        <v>0</v>
      </c>
      <c r="CC35" s="24">
        <f t="shared" si="171"/>
        <v>0</v>
      </c>
      <c r="CD35" s="24">
        <f t="shared" si="171"/>
        <v>0</v>
      </c>
      <c r="CE35" s="24">
        <f t="shared" si="171"/>
        <v>0</v>
      </c>
      <c r="CF35" s="24">
        <f t="shared" si="171"/>
        <v>0</v>
      </c>
      <c r="CG35" s="24">
        <f t="shared" si="171"/>
        <v>0</v>
      </c>
      <c r="CH35" s="24">
        <f t="shared" si="171"/>
        <v>0</v>
      </c>
      <c r="CI35" s="24">
        <f t="shared" si="171"/>
        <v>0</v>
      </c>
      <c r="CJ35" s="24">
        <f t="shared" si="171"/>
        <v>0</v>
      </c>
      <c r="CK35" s="24">
        <f t="shared" si="171"/>
        <v>0</v>
      </c>
      <c r="CL35" s="24">
        <f t="shared" si="171"/>
        <v>0</v>
      </c>
      <c r="CM35" s="24">
        <f t="shared" si="171"/>
        <v>0</v>
      </c>
      <c r="CN35" s="24">
        <f aca="true" t="shared" si="172" ref="CN35:DS35">$BG$35*CN39*$B$45</f>
        <v>0</v>
      </c>
      <c r="CO35" s="24">
        <f t="shared" si="172"/>
        <v>0</v>
      </c>
      <c r="CP35" s="24">
        <f t="shared" si="172"/>
        <v>0</v>
      </c>
      <c r="CQ35" s="24">
        <f t="shared" si="172"/>
        <v>0</v>
      </c>
      <c r="CR35" s="24">
        <f t="shared" si="172"/>
        <v>0</v>
      </c>
      <c r="CS35" s="24">
        <f t="shared" si="172"/>
        <v>0</v>
      </c>
      <c r="CT35" s="24">
        <f t="shared" si="172"/>
        <v>0</v>
      </c>
      <c r="CU35" s="24">
        <f t="shared" si="172"/>
        <v>0</v>
      </c>
      <c r="CV35" s="24">
        <f t="shared" si="172"/>
        <v>0</v>
      </c>
      <c r="CW35" s="24">
        <f t="shared" si="172"/>
        <v>0</v>
      </c>
      <c r="CX35" s="24">
        <f t="shared" si="172"/>
        <v>0</v>
      </c>
      <c r="CY35" s="24">
        <f t="shared" si="172"/>
        <v>0</v>
      </c>
      <c r="CZ35" s="24">
        <f t="shared" si="172"/>
        <v>0</v>
      </c>
      <c r="DA35" s="24">
        <f t="shared" si="172"/>
        <v>0</v>
      </c>
      <c r="DB35" s="24">
        <f t="shared" si="172"/>
        <v>0</v>
      </c>
      <c r="DC35" s="24">
        <f t="shared" si="172"/>
        <v>0</v>
      </c>
      <c r="DD35" s="24">
        <f t="shared" si="172"/>
        <v>0</v>
      </c>
      <c r="DE35" s="24">
        <f t="shared" si="172"/>
        <v>0</v>
      </c>
      <c r="DF35" s="24">
        <f t="shared" si="172"/>
        <v>0</v>
      </c>
      <c r="DG35" s="24">
        <f t="shared" si="172"/>
        <v>0</v>
      </c>
      <c r="DH35" s="24">
        <f t="shared" si="172"/>
        <v>0</v>
      </c>
      <c r="DI35" s="24">
        <f t="shared" si="172"/>
        <v>0</v>
      </c>
      <c r="DJ35" s="24">
        <f t="shared" si="172"/>
        <v>0</v>
      </c>
      <c r="DK35" s="24">
        <f t="shared" si="172"/>
        <v>0</v>
      </c>
      <c r="DL35" s="24">
        <f t="shared" si="172"/>
        <v>0</v>
      </c>
      <c r="DM35" s="24">
        <f t="shared" si="172"/>
        <v>0</v>
      </c>
      <c r="DN35" s="24">
        <f t="shared" si="172"/>
        <v>0</v>
      </c>
      <c r="DO35" s="24">
        <f t="shared" si="172"/>
        <v>0</v>
      </c>
      <c r="DP35" s="24">
        <f t="shared" si="172"/>
        <v>0</v>
      </c>
      <c r="DQ35" s="24">
        <f t="shared" si="172"/>
        <v>0</v>
      </c>
      <c r="DR35" s="24">
        <f t="shared" si="172"/>
        <v>0</v>
      </c>
      <c r="DS35" s="24">
        <f t="shared" si="172"/>
        <v>0</v>
      </c>
      <c r="DT35" s="24">
        <f aca="true" t="shared" si="173" ref="DT35:EK35">$BG$35*DT39*$B$45</f>
        <v>0</v>
      </c>
      <c r="DU35" s="24">
        <f t="shared" si="173"/>
        <v>0</v>
      </c>
      <c r="DV35" s="24">
        <f t="shared" si="173"/>
        <v>0</v>
      </c>
      <c r="DW35" s="24">
        <f t="shared" si="173"/>
        <v>0</v>
      </c>
      <c r="DX35" s="24">
        <f t="shared" si="173"/>
        <v>0</v>
      </c>
      <c r="DY35" s="24">
        <f t="shared" si="173"/>
        <v>0</v>
      </c>
      <c r="DZ35" s="24">
        <f t="shared" si="173"/>
        <v>0</v>
      </c>
      <c r="EA35" s="24">
        <f t="shared" si="173"/>
        <v>0</v>
      </c>
      <c r="EB35" s="24">
        <f t="shared" si="173"/>
        <v>0</v>
      </c>
      <c r="EC35" s="24">
        <f t="shared" si="173"/>
        <v>0</v>
      </c>
      <c r="ED35" s="24">
        <f t="shared" si="173"/>
        <v>0</v>
      </c>
      <c r="EE35" s="24">
        <f t="shared" si="173"/>
        <v>0</v>
      </c>
      <c r="EF35" s="24">
        <f t="shared" si="173"/>
        <v>0</v>
      </c>
      <c r="EG35" s="24">
        <f t="shared" si="173"/>
        <v>0</v>
      </c>
      <c r="EH35" s="24">
        <f t="shared" si="173"/>
        <v>0</v>
      </c>
      <c r="EI35" s="24">
        <f t="shared" si="173"/>
        <v>0</v>
      </c>
      <c r="EJ35" s="24">
        <f t="shared" si="173"/>
        <v>0</v>
      </c>
      <c r="EK35" s="24">
        <f t="shared" si="173"/>
        <v>0</v>
      </c>
      <c r="EL35" s="24">
        <f>$BG$35*EL39*$B$45</f>
        <v>0</v>
      </c>
      <c r="EM35" s="24">
        <f>$BG$35*EM39*$B$45</f>
        <v>0</v>
      </c>
      <c r="EN35" s="25" t="s">
        <v>21</v>
      </c>
      <c r="EO35" s="23">
        <v>0.8379120879120879</v>
      </c>
      <c r="EP35" s="12">
        <v>0</v>
      </c>
      <c r="EQ35" s="24">
        <f>$EP$35*$B$45*EQ39</f>
        <v>0</v>
      </c>
      <c r="ER35" s="25" t="s">
        <v>21</v>
      </c>
      <c r="ES35" s="23">
        <v>0.8379120879120879</v>
      </c>
      <c r="ET35" s="12">
        <v>0</v>
      </c>
      <c r="EU35" s="24">
        <f>$ET$35*$B$45*EU39</f>
        <v>0</v>
      </c>
      <c r="EV35" s="24">
        <f>$ET$35*$B$45*EV39</f>
        <v>0</v>
      </c>
      <c r="EW35" s="24">
        <f>$ET$35*$B$45*EW39</f>
        <v>0</v>
      </c>
      <c r="EX35" s="24">
        <f>$ET$35*$B$45*EX39</f>
        <v>0</v>
      </c>
      <c r="EY35" s="25" t="s">
        <v>21</v>
      </c>
      <c r="EZ35" s="23">
        <v>0.8379120879120879</v>
      </c>
      <c r="FA35" s="23">
        <v>0</v>
      </c>
      <c r="FB35" s="24">
        <f aca="true" t="shared" si="174" ref="FB35:FO35">$FA$35*FB39*$B$45</f>
        <v>0</v>
      </c>
      <c r="FC35" s="24">
        <f t="shared" si="174"/>
        <v>0</v>
      </c>
      <c r="FD35" s="24">
        <f t="shared" si="174"/>
        <v>0</v>
      </c>
      <c r="FE35" s="24">
        <f t="shared" si="174"/>
        <v>0</v>
      </c>
      <c r="FF35" s="24">
        <f t="shared" si="174"/>
        <v>0</v>
      </c>
      <c r="FG35" s="24">
        <f t="shared" si="174"/>
        <v>0</v>
      </c>
      <c r="FH35" s="24">
        <f t="shared" si="174"/>
        <v>0</v>
      </c>
      <c r="FI35" s="24">
        <f t="shared" si="174"/>
        <v>0</v>
      </c>
      <c r="FJ35" s="24">
        <f t="shared" si="174"/>
        <v>0</v>
      </c>
      <c r="FK35" s="24">
        <f t="shared" si="174"/>
        <v>0</v>
      </c>
      <c r="FL35" s="24">
        <f t="shared" si="174"/>
        <v>0</v>
      </c>
      <c r="FM35" s="24">
        <f t="shared" si="174"/>
        <v>0</v>
      </c>
      <c r="FN35" s="24">
        <f t="shared" si="174"/>
        <v>0</v>
      </c>
      <c r="FO35" s="24">
        <f t="shared" si="174"/>
        <v>0</v>
      </c>
    </row>
    <row r="36" spans="1:171" ht="12.75">
      <c r="A36" s="59" t="s">
        <v>41</v>
      </c>
      <c r="B36" s="59"/>
      <c r="C36" s="59"/>
      <c r="D36" s="59"/>
      <c r="E36" s="59"/>
      <c r="F36" s="59"/>
      <c r="G36" s="11"/>
      <c r="H36" s="6">
        <f>SUM(H38:H40)</f>
        <v>114.22570239999999</v>
      </c>
      <c r="I36" s="40">
        <v>0.62</v>
      </c>
      <c r="J36" s="31">
        <f>$I$36*J39*$B$45</f>
        <v>4339.7519999999995</v>
      </c>
      <c r="K36" s="31">
        <f aca="true" t="shared" si="175" ref="K36:W36">$I$36*K39*$B$45</f>
        <v>4423.08</v>
      </c>
      <c r="L36" s="31">
        <f t="shared" si="175"/>
        <v>4709.5199999999995</v>
      </c>
      <c r="M36" s="31">
        <f t="shared" si="175"/>
        <v>3952.1280000000006</v>
      </c>
      <c r="N36" s="31">
        <f t="shared" si="175"/>
        <v>7008.48</v>
      </c>
      <c r="O36" s="31">
        <f t="shared" si="175"/>
        <v>3725.2079999999996</v>
      </c>
      <c r="P36" s="31">
        <f t="shared" si="175"/>
        <v>3630.7200000000003</v>
      </c>
      <c r="Q36" s="31">
        <f t="shared" si="175"/>
        <v>5640.264</v>
      </c>
      <c r="R36" s="31">
        <f t="shared" si="175"/>
        <v>1097.4</v>
      </c>
      <c r="S36" s="31">
        <f t="shared" si="175"/>
        <v>1199.328</v>
      </c>
      <c r="T36" s="31">
        <f t="shared" si="175"/>
        <v>1028.208</v>
      </c>
      <c r="U36" s="31">
        <f t="shared" si="175"/>
        <v>846.672</v>
      </c>
      <c r="V36" s="31">
        <f t="shared" si="175"/>
        <v>1098.888</v>
      </c>
      <c r="W36" s="31">
        <f t="shared" si="175"/>
        <v>4043.6399999999994</v>
      </c>
      <c r="X36" s="31">
        <f>$I$36*X39*$B$45</f>
        <v>1684.416</v>
      </c>
      <c r="Y36" s="26"/>
      <c r="Z36" s="28">
        <f>SUM(Z38:Z40)</f>
        <v>114.22570239999999</v>
      </c>
      <c r="AA36" s="40">
        <v>0</v>
      </c>
      <c r="AB36" s="31">
        <f>$AA$36*AB39*$B$45</f>
        <v>0</v>
      </c>
      <c r="AC36" s="31">
        <f>$AA$36*AC39*$B$45</f>
        <v>0</v>
      </c>
      <c r="AD36" s="31">
        <f>$AA$36*AD39*$B$45</f>
        <v>0</v>
      </c>
      <c r="AE36" s="31">
        <f>$AA$36*AE39*$B$45</f>
        <v>0</v>
      </c>
      <c r="AF36" s="26"/>
      <c r="AG36" s="28">
        <f>SUM(AG38:AG40)</f>
        <v>114.22570239999999</v>
      </c>
      <c r="AH36" s="40">
        <v>0.62</v>
      </c>
      <c r="AI36" s="31">
        <f>$AH$36*$B$45*AI39</f>
        <v>5572.5599999999995</v>
      </c>
      <c r="AJ36" s="31">
        <f aca="true" t="shared" si="176" ref="AJ36:BD36">$AH$36*$B$45*AJ39</f>
        <v>3946.1759999999995</v>
      </c>
      <c r="AK36" s="31">
        <f t="shared" si="176"/>
        <v>4161.936</v>
      </c>
      <c r="AL36" s="31">
        <f t="shared" si="176"/>
        <v>3817.464</v>
      </c>
      <c r="AM36" s="31">
        <f t="shared" si="176"/>
        <v>3647.832</v>
      </c>
      <c r="AN36" s="31">
        <f t="shared" si="176"/>
        <v>3943.944</v>
      </c>
      <c r="AO36" s="31">
        <f t="shared" si="176"/>
        <v>4042.1519999999996</v>
      </c>
      <c r="AP36" s="31">
        <f t="shared" si="176"/>
        <v>4359.84</v>
      </c>
      <c r="AQ36" s="31">
        <f t="shared" si="176"/>
        <v>4266.096</v>
      </c>
      <c r="AR36" s="31">
        <f t="shared" si="176"/>
        <v>5557.679999999999</v>
      </c>
      <c r="AS36" s="31">
        <f t="shared" si="176"/>
        <v>5411.856</v>
      </c>
      <c r="AT36" s="31">
        <f t="shared" si="176"/>
        <v>4911.144</v>
      </c>
      <c r="AU36" s="31">
        <f t="shared" si="176"/>
        <v>5396.976</v>
      </c>
      <c r="AV36" s="31">
        <f t="shared" si="176"/>
        <v>2496.12</v>
      </c>
      <c r="AW36" s="31">
        <f t="shared" si="176"/>
        <v>2452.968</v>
      </c>
      <c r="AX36" s="31">
        <f t="shared" si="176"/>
        <v>4140.36</v>
      </c>
      <c r="AY36" s="31">
        <f t="shared" si="176"/>
        <v>1201.56</v>
      </c>
      <c r="AZ36" s="31">
        <f t="shared" si="176"/>
        <v>3805.56</v>
      </c>
      <c r="BA36" s="31">
        <f t="shared" si="176"/>
        <v>2566.0559999999996</v>
      </c>
      <c r="BB36" s="31">
        <f t="shared" si="176"/>
        <v>3345.024</v>
      </c>
      <c r="BC36" s="31">
        <f t="shared" si="176"/>
        <v>5294.304</v>
      </c>
      <c r="BD36" s="31">
        <f t="shared" si="176"/>
        <v>5396.231999999999</v>
      </c>
      <c r="BE36" s="26"/>
      <c r="BF36" s="28">
        <f>SUM(BF38:BF40)</f>
        <v>114.22570239999999</v>
      </c>
      <c r="BG36" s="40">
        <v>0.62</v>
      </c>
      <c r="BH36" s="31">
        <f aca="true" t="shared" si="177" ref="BH36:CM36">$BG$36*BH39*$B$45</f>
        <v>1476.84</v>
      </c>
      <c r="BI36" s="31">
        <f t="shared" si="177"/>
        <v>2034.84</v>
      </c>
      <c r="BJ36" s="31">
        <f t="shared" si="177"/>
        <v>3529.536</v>
      </c>
      <c r="BK36" s="31">
        <f t="shared" si="177"/>
        <v>3815.9759999999997</v>
      </c>
      <c r="BL36" s="31">
        <f t="shared" si="177"/>
        <v>3842.76</v>
      </c>
      <c r="BM36" s="31">
        <f t="shared" si="177"/>
        <v>3935.016</v>
      </c>
      <c r="BN36" s="31">
        <f t="shared" si="177"/>
        <v>3850.9440000000004</v>
      </c>
      <c r="BO36" s="31">
        <f t="shared" si="177"/>
        <v>3854.6640000000007</v>
      </c>
      <c r="BP36" s="31">
        <f t="shared" si="177"/>
        <v>3949.8959999999997</v>
      </c>
      <c r="BQ36" s="31">
        <f t="shared" si="177"/>
        <v>3845.736</v>
      </c>
      <c r="BR36" s="31">
        <f t="shared" si="177"/>
        <v>3859.1280000000006</v>
      </c>
      <c r="BS36" s="31">
        <f t="shared" si="177"/>
        <v>3845.736</v>
      </c>
      <c r="BT36" s="31">
        <f t="shared" si="177"/>
        <v>3829.3680000000004</v>
      </c>
      <c r="BU36" s="31">
        <f t="shared" si="177"/>
        <v>3789.192</v>
      </c>
      <c r="BV36" s="31">
        <f t="shared" si="177"/>
        <v>3897.0719999999997</v>
      </c>
      <c r="BW36" s="31">
        <f t="shared" si="177"/>
        <v>3855.4080000000004</v>
      </c>
      <c r="BX36" s="31">
        <f t="shared" si="177"/>
        <v>3955.104</v>
      </c>
      <c r="BY36" s="31">
        <f t="shared" si="177"/>
        <v>4050.3359999999993</v>
      </c>
      <c r="BZ36" s="31">
        <f t="shared" si="177"/>
        <v>3845.736</v>
      </c>
      <c r="CA36" s="31">
        <f t="shared" si="177"/>
        <v>3033.288</v>
      </c>
      <c r="CB36" s="31">
        <f t="shared" si="177"/>
        <v>2871.84</v>
      </c>
      <c r="CC36" s="31">
        <f t="shared" si="177"/>
        <v>2537.04</v>
      </c>
      <c r="CD36" s="31">
        <f t="shared" si="177"/>
        <v>3754.968</v>
      </c>
      <c r="CE36" s="31">
        <f t="shared" si="177"/>
        <v>3818.2080000000005</v>
      </c>
      <c r="CF36" s="31">
        <f t="shared" si="177"/>
        <v>3903.0240000000003</v>
      </c>
      <c r="CG36" s="31">
        <f t="shared" si="177"/>
        <v>4091.256</v>
      </c>
      <c r="CH36" s="31">
        <f t="shared" si="177"/>
        <v>3717.0240000000003</v>
      </c>
      <c r="CI36" s="31">
        <f t="shared" si="177"/>
        <v>3035.52</v>
      </c>
      <c r="CJ36" s="31">
        <f t="shared" si="177"/>
        <v>3624.0240000000003</v>
      </c>
      <c r="CK36" s="31">
        <f t="shared" si="177"/>
        <v>3337.584</v>
      </c>
      <c r="CL36" s="31">
        <f t="shared" si="177"/>
        <v>3848.7119999999995</v>
      </c>
      <c r="CM36" s="31">
        <f t="shared" si="177"/>
        <v>3892.608</v>
      </c>
      <c r="CN36" s="31">
        <f aca="true" t="shared" si="178" ref="CN36:DS36">$BG$36*CN39*$B$45</f>
        <v>3819.696</v>
      </c>
      <c r="CO36" s="31">
        <f t="shared" si="178"/>
        <v>5278.68</v>
      </c>
      <c r="CP36" s="31">
        <f t="shared" si="178"/>
        <v>3951.3840000000005</v>
      </c>
      <c r="CQ36" s="31">
        <f t="shared" si="178"/>
        <v>3897.0719999999997</v>
      </c>
      <c r="CR36" s="31">
        <f t="shared" si="178"/>
        <v>3886.656</v>
      </c>
      <c r="CS36" s="31">
        <f t="shared" si="178"/>
        <v>2505.048</v>
      </c>
      <c r="CT36" s="31">
        <f t="shared" si="178"/>
        <v>2491.656</v>
      </c>
      <c r="CU36" s="31">
        <f t="shared" si="178"/>
        <v>2539.272</v>
      </c>
      <c r="CV36" s="31">
        <f t="shared" si="178"/>
        <v>3917.9040000000005</v>
      </c>
      <c r="CW36" s="31">
        <f t="shared" si="178"/>
        <v>3891.864</v>
      </c>
      <c r="CX36" s="31">
        <f t="shared" si="178"/>
        <v>4033.9680000000008</v>
      </c>
      <c r="CY36" s="31">
        <f t="shared" si="178"/>
        <v>5343.408</v>
      </c>
      <c r="CZ36" s="31">
        <f t="shared" si="178"/>
        <v>5376.888</v>
      </c>
      <c r="DA36" s="31">
        <f t="shared" si="178"/>
        <v>3888.888</v>
      </c>
      <c r="DB36" s="31">
        <f t="shared" si="178"/>
        <v>3929.0640000000003</v>
      </c>
      <c r="DC36" s="31">
        <f t="shared" si="178"/>
        <v>3835.32</v>
      </c>
      <c r="DD36" s="31">
        <f t="shared" si="178"/>
        <v>4253.448</v>
      </c>
      <c r="DE36" s="31">
        <f t="shared" si="178"/>
        <v>2159.0879999999997</v>
      </c>
      <c r="DF36" s="31">
        <f t="shared" si="178"/>
        <v>864.528</v>
      </c>
      <c r="DG36" s="31">
        <f t="shared" si="178"/>
        <v>2869.6079999999997</v>
      </c>
      <c r="DH36" s="31">
        <f t="shared" si="178"/>
        <v>1026.72</v>
      </c>
      <c r="DI36" s="31">
        <f t="shared" si="178"/>
        <v>1191.888</v>
      </c>
      <c r="DJ36" s="31">
        <f t="shared" si="178"/>
        <v>3951.3840000000005</v>
      </c>
      <c r="DK36" s="31">
        <f t="shared" si="178"/>
        <v>3845.736</v>
      </c>
      <c r="DL36" s="31">
        <f t="shared" si="178"/>
        <v>3856.8959999999997</v>
      </c>
      <c r="DM36" s="31">
        <f t="shared" si="178"/>
        <v>2458.92</v>
      </c>
      <c r="DN36" s="31">
        <f t="shared" si="178"/>
        <v>3851.6880000000006</v>
      </c>
      <c r="DO36" s="31">
        <f t="shared" si="178"/>
        <v>3853.92</v>
      </c>
      <c r="DP36" s="31">
        <f t="shared" si="178"/>
        <v>3833.832</v>
      </c>
      <c r="DQ36" s="31">
        <f t="shared" si="178"/>
        <v>3885.168</v>
      </c>
      <c r="DR36" s="31">
        <f t="shared" si="178"/>
        <v>3808.536</v>
      </c>
      <c r="DS36" s="31">
        <f t="shared" si="178"/>
        <v>3827.88</v>
      </c>
      <c r="DT36" s="31">
        <f aca="true" t="shared" si="179" ref="DT36:EK36">$BG$36*DT39*$B$45</f>
        <v>3790.68</v>
      </c>
      <c r="DU36" s="31">
        <f t="shared" si="179"/>
        <v>1136.832</v>
      </c>
      <c r="DV36" s="31">
        <f t="shared" si="179"/>
        <v>4397.04</v>
      </c>
      <c r="DW36" s="31">
        <f t="shared" si="179"/>
        <v>3877.728</v>
      </c>
      <c r="DX36" s="31">
        <f t="shared" si="179"/>
        <v>1490.976</v>
      </c>
      <c r="DY36" s="31">
        <f t="shared" si="179"/>
        <v>2503.56</v>
      </c>
      <c r="DZ36" s="31">
        <f t="shared" si="179"/>
        <v>1136.088</v>
      </c>
      <c r="EA36" s="31">
        <f t="shared" si="179"/>
        <v>3866.568</v>
      </c>
      <c r="EB36" s="31">
        <f t="shared" si="179"/>
        <v>792.36</v>
      </c>
      <c r="EC36" s="31">
        <f t="shared" si="179"/>
        <v>3638.16</v>
      </c>
      <c r="ED36" s="31">
        <f t="shared" si="179"/>
        <v>4353.888</v>
      </c>
      <c r="EE36" s="31">
        <f t="shared" si="179"/>
        <v>4318.1759999999995</v>
      </c>
      <c r="EF36" s="31">
        <f t="shared" si="179"/>
        <v>2954.424</v>
      </c>
      <c r="EG36" s="31">
        <f t="shared" si="179"/>
        <v>3942.456</v>
      </c>
      <c r="EH36" s="31">
        <f t="shared" si="179"/>
        <v>2513.9759999999997</v>
      </c>
      <c r="EI36" s="31">
        <f t="shared" si="179"/>
        <v>3822.6719999999996</v>
      </c>
      <c r="EJ36" s="31">
        <f t="shared" si="179"/>
        <v>3931.2960000000003</v>
      </c>
      <c r="EK36" s="31">
        <f t="shared" si="179"/>
        <v>3868.7999999999997</v>
      </c>
      <c r="EL36" s="31">
        <f>$BG$36*EL39*$B$45</f>
        <v>833.28</v>
      </c>
      <c r="EM36" s="31">
        <f>$BG$36*EM39*$B$45</f>
        <v>2528.112</v>
      </c>
      <c r="EN36" s="26"/>
      <c r="EO36" s="28">
        <f>SUM(EO38:EO40)</f>
        <v>114.22570239999999</v>
      </c>
      <c r="EP36" s="40">
        <v>0</v>
      </c>
      <c r="EQ36" s="21">
        <f>$EP$36*$B$45*EQ39</f>
        <v>0</v>
      </c>
      <c r="ER36" s="26"/>
      <c r="ES36" s="28">
        <f>SUM(ES38:ES40)</f>
        <v>114.22570239999999</v>
      </c>
      <c r="ET36" s="40">
        <v>0.62</v>
      </c>
      <c r="EU36" s="31">
        <f>$ET$36*$B$45*EU39</f>
        <v>2488.68</v>
      </c>
      <c r="EV36" s="31">
        <f>$ET$36*$B$45*EV39</f>
        <v>3844.248</v>
      </c>
      <c r="EW36" s="31">
        <f>$ET$36*$B$45*EW39</f>
        <v>1563.1439999999998</v>
      </c>
      <c r="EX36" s="31">
        <f>$ET$36*$B$45*EX39</f>
        <v>3705.864</v>
      </c>
      <c r="EY36" s="26"/>
      <c r="EZ36" s="28">
        <f>SUM(EZ38:EZ40)</f>
        <v>114.22570239999999</v>
      </c>
      <c r="FA36" s="28">
        <v>0.62</v>
      </c>
      <c r="FB36" s="31">
        <v>0</v>
      </c>
      <c r="FC36" s="31">
        <v>0</v>
      </c>
      <c r="FD36" s="31">
        <f aca="true" t="shared" si="180" ref="FD36:FL36">$FA$36*FD39*$B$45</f>
        <v>3094.2960000000003</v>
      </c>
      <c r="FE36" s="31">
        <f t="shared" si="180"/>
        <v>3857.6399999999994</v>
      </c>
      <c r="FF36" s="31">
        <f t="shared" si="180"/>
        <v>3845.736</v>
      </c>
      <c r="FG36" s="31">
        <f t="shared" si="180"/>
        <v>3605.424</v>
      </c>
      <c r="FH36" s="31">
        <f t="shared" si="180"/>
        <v>3923.112</v>
      </c>
      <c r="FI36" s="31">
        <f t="shared" si="180"/>
        <v>4436.472</v>
      </c>
      <c r="FJ36" s="31">
        <f t="shared" si="180"/>
        <v>4396.296</v>
      </c>
      <c r="FK36" s="31">
        <f t="shared" si="180"/>
        <v>4367.28</v>
      </c>
      <c r="FL36" s="31">
        <f t="shared" si="180"/>
        <v>871.2239999999999</v>
      </c>
      <c r="FM36" s="31">
        <v>0</v>
      </c>
      <c r="FN36" s="31">
        <f>$FA$36*FN39*$B$45</f>
        <v>3941.7119999999995</v>
      </c>
      <c r="FO36" s="31">
        <f>$FA$36*FO39*$B$45</f>
        <v>1842.888</v>
      </c>
    </row>
    <row r="37" spans="1:171" ht="12.75">
      <c r="A37" s="70" t="s">
        <v>46</v>
      </c>
      <c r="B37" s="71"/>
      <c r="C37" s="71"/>
      <c r="D37" s="71"/>
      <c r="E37" s="71"/>
      <c r="F37" s="72"/>
      <c r="G37" s="11"/>
      <c r="H37" s="6"/>
      <c r="I37" s="40">
        <v>1.09</v>
      </c>
      <c r="J37" s="31">
        <f>$I$37*J39*$B$45</f>
        <v>7629.564</v>
      </c>
      <c r="K37" s="31">
        <f aca="true" t="shared" si="181" ref="K37:W37">$I$37*K39*$B$45</f>
        <v>7776.0599999999995</v>
      </c>
      <c r="L37" s="31">
        <f t="shared" si="181"/>
        <v>8279.64</v>
      </c>
      <c r="M37" s="31">
        <f t="shared" si="181"/>
        <v>6948.0960000000005</v>
      </c>
      <c r="N37" s="31">
        <f t="shared" si="181"/>
        <v>12321.36</v>
      </c>
      <c r="O37" s="31">
        <f t="shared" si="181"/>
        <v>6549.156000000001</v>
      </c>
      <c r="P37" s="31">
        <f t="shared" si="181"/>
        <v>6383.040000000001</v>
      </c>
      <c r="Q37" s="31">
        <f t="shared" si="181"/>
        <v>9915.948</v>
      </c>
      <c r="R37" s="31">
        <f t="shared" si="181"/>
        <v>1929.3000000000002</v>
      </c>
      <c r="S37" s="31">
        <f t="shared" si="181"/>
        <v>2108.496</v>
      </c>
      <c r="T37" s="31">
        <f t="shared" si="181"/>
        <v>1807.656</v>
      </c>
      <c r="U37" s="31">
        <f t="shared" si="181"/>
        <v>1488.504</v>
      </c>
      <c r="V37" s="31">
        <f t="shared" si="181"/>
        <v>1931.916</v>
      </c>
      <c r="W37" s="31">
        <f t="shared" si="181"/>
        <v>7108.980000000001</v>
      </c>
      <c r="X37" s="31">
        <f>$I$37*X39*$B$45</f>
        <v>2961.312</v>
      </c>
      <c r="Y37" s="26"/>
      <c r="Z37" s="28"/>
      <c r="AA37" s="40">
        <v>1.09</v>
      </c>
      <c r="AB37" s="31">
        <f>$AA$37*AB39*$B$45</f>
        <v>6533.460000000001</v>
      </c>
      <c r="AC37" s="31">
        <f>$AA$37*AC39*$B$45</f>
        <v>6487.68</v>
      </c>
      <c r="AD37" s="31">
        <f>$AA$37*AD39*$B$45</f>
        <v>10730.832</v>
      </c>
      <c r="AE37" s="31">
        <f>$AA$37*AE39*$B$45</f>
        <v>11034.288</v>
      </c>
      <c r="AF37" s="26"/>
      <c r="AG37" s="28"/>
      <c r="AH37" s="40">
        <v>1.21</v>
      </c>
      <c r="AI37" s="31">
        <f>$AH$37*$B$45*AI39</f>
        <v>10875.48</v>
      </c>
      <c r="AJ37" s="31">
        <f aca="true" t="shared" si="182" ref="AJ37:BD37">$AH$37*$B$45*AJ39</f>
        <v>7701.407999999999</v>
      </c>
      <c r="AK37" s="31">
        <f t="shared" si="182"/>
        <v>8122.487999999999</v>
      </c>
      <c r="AL37" s="31">
        <f t="shared" si="182"/>
        <v>7450.212</v>
      </c>
      <c r="AM37" s="31">
        <f t="shared" si="182"/>
        <v>7119.156</v>
      </c>
      <c r="AN37" s="31">
        <f t="shared" si="182"/>
        <v>7697.052</v>
      </c>
      <c r="AO37" s="31">
        <f t="shared" si="182"/>
        <v>7888.715999999999</v>
      </c>
      <c r="AP37" s="31">
        <f t="shared" si="182"/>
        <v>8508.72</v>
      </c>
      <c r="AQ37" s="31">
        <f t="shared" si="182"/>
        <v>8325.768</v>
      </c>
      <c r="AR37" s="31">
        <f t="shared" si="182"/>
        <v>10846.44</v>
      </c>
      <c r="AS37" s="31">
        <f t="shared" si="182"/>
        <v>10561.848</v>
      </c>
      <c r="AT37" s="31">
        <f t="shared" si="182"/>
        <v>9584.652</v>
      </c>
      <c r="AU37" s="31">
        <f t="shared" si="182"/>
        <v>10532.807999999999</v>
      </c>
      <c r="AV37" s="31">
        <f t="shared" si="182"/>
        <v>4871.46</v>
      </c>
      <c r="AW37" s="31">
        <f t="shared" si="182"/>
        <v>4787.244</v>
      </c>
      <c r="AX37" s="31">
        <f t="shared" si="182"/>
        <v>8080.38</v>
      </c>
      <c r="AY37" s="31">
        <f t="shared" si="182"/>
        <v>2344.98</v>
      </c>
      <c r="AZ37" s="31">
        <f t="shared" si="182"/>
        <v>7426.98</v>
      </c>
      <c r="BA37" s="31">
        <f t="shared" si="182"/>
        <v>5007.947999999999</v>
      </c>
      <c r="BB37" s="31">
        <f t="shared" si="182"/>
        <v>6528.192</v>
      </c>
      <c r="BC37" s="31">
        <f t="shared" si="182"/>
        <v>10332.432</v>
      </c>
      <c r="BD37" s="31">
        <f t="shared" si="182"/>
        <v>10531.356</v>
      </c>
      <c r="BE37" s="26"/>
      <c r="BF37" s="28"/>
      <c r="BG37" s="40">
        <v>1.21</v>
      </c>
      <c r="BH37" s="31">
        <f aca="true" t="shared" si="183" ref="BH37:CM37">$BG$37*BH39*$B$45</f>
        <v>2882.2200000000003</v>
      </c>
      <c r="BI37" s="31">
        <f t="shared" si="183"/>
        <v>3971.2200000000003</v>
      </c>
      <c r="BJ37" s="31">
        <f t="shared" si="183"/>
        <v>6888.2880000000005</v>
      </c>
      <c r="BK37" s="31">
        <f t="shared" si="183"/>
        <v>7447.307999999999</v>
      </c>
      <c r="BL37" s="31">
        <f t="shared" si="183"/>
        <v>7499.58</v>
      </c>
      <c r="BM37" s="31">
        <f t="shared" si="183"/>
        <v>7679.627999999999</v>
      </c>
      <c r="BN37" s="31">
        <f t="shared" si="183"/>
        <v>7515.552000000001</v>
      </c>
      <c r="BO37" s="31">
        <f t="shared" si="183"/>
        <v>7522.812</v>
      </c>
      <c r="BP37" s="31">
        <f t="shared" si="183"/>
        <v>7708.668</v>
      </c>
      <c r="BQ37" s="31">
        <f t="shared" si="183"/>
        <v>7505.387999999999</v>
      </c>
      <c r="BR37" s="31">
        <f t="shared" si="183"/>
        <v>7531.524000000001</v>
      </c>
      <c r="BS37" s="31">
        <f t="shared" si="183"/>
        <v>7505.387999999999</v>
      </c>
      <c r="BT37" s="31">
        <f t="shared" si="183"/>
        <v>7473.444</v>
      </c>
      <c r="BU37" s="31">
        <f t="shared" si="183"/>
        <v>7395.036</v>
      </c>
      <c r="BV37" s="31">
        <f t="shared" si="183"/>
        <v>7605.575999999999</v>
      </c>
      <c r="BW37" s="31">
        <f t="shared" si="183"/>
        <v>7524.264000000001</v>
      </c>
      <c r="BX37" s="31">
        <f t="shared" si="183"/>
        <v>7718.832</v>
      </c>
      <c r="BY37" s="31">
        <f t="shared" si="183"/>
        <v>7904.687999999999</v>
      </c>
      <c r="BZ37" s="31">
        <f t="shared" si="183"/>
        <v>7505.387999999999</v>
      </c>
      <c r="CA37" s="31">
        <f t="shared" si="183"/>
        <v>5919.803999999999</v>
      </c>
      <c r="CB37" s="31">
        <f t="shared" si="183"/>
        <v>5604.72</v>
      </c>
      <c r="CC37" s="31">
        <f t="shared" si="183"/>
        <v>4951.32</v>
      </c>
      <c r="CD37" s="31">
        <f t="shared" si="183"/>
        <v>7328.244000000001</v>
      </c>
      <c r="CE37" s="31">
        <f t="shared" si="183"/>
        <v>7451.664</v>
      </c>
      <c r="CF37" s="31">
        <f t="shared" si="183"/>
        <v>7617.191999999999</v>
      </c>
      <c r="CG37" s="31">
        <f t="shared" si="183"/>
        <v>7984.547999999999</v>
      </c>
      <c r="CH37" s="31">
        <f t="shared" si="183"/>
        <v>7254.191999999999</v>
      </c>
      <c r="CI37" s="31">
        <f t="shared" si="183"/>
        <v>5924.16</v>
      </c>
      <c r="CJ37" s="31">
        <f t="shared" si="183"/>
        <v>7072.691999999999</v>
      </c>
      <c r="CK37" s="31">
        <f t="shared" si="183"/>
        <v>6513.6720000000005</v>
      </c>
      <c r="CL37" s="31">
        <f t="shared" si="183"/>
        <v>7511.195999999998</v>
      </c>
      <c r="CM37" s="31">
        <f t="shared" si="183"/>
        <v>7596.864</v>
      </c>
      <c r="CN37" s="31">
        <f aca="true" t="shared" si="184" ref="CN37:DS37">$BG$37*CN39*$B$45</f>
        <v>7454.567999999999</v>
      </c>
      <c r="CO37" s="31">
        <f t="shared" si="184"/>
        <v>10301.94</v>
      </c>
      <c r="CP37" s="31">
        <f t="shared" si="184"/>
        <v>7711.572</v>
      </c>
      <c r="CQ37" s="31">
        <f t="shared" si="184"/>
        <v>7605.575999999999</v>
      </c>
      <c r="CR37" s="31">
        <f t="shared" si="184"/>
        <v>7585.248</v>
      </c>
      <c r="CS37" s="31">
        <f t="shared" si="184"/>
        <v>4888.884</v>
      </c>
      <c r="CT37" s="31">
        <f t="shared" si="184"/>
        <v>4862.748</v>
      </c>
      <c r="CU37" s="31">
        <f t="shared" si="184"/>
        <v>4955.676</v>
      </c>
      <c r="CV37" s="31">
        <f t="shared" si="184"/>
        <v>7646.232</v>
      </c>
      <c r="CW37" s="31">
        <f t="shared" si="184"/>
        <v>7595.412</v>
      </c>
      <c r="CX37" s="31">
        <f t="shared" si="184"/>
        <v>7872.744000000001</v>
      </c>
      <c r="CY37" s="31">
        <f t="shared" si="184"/>
        <v>10428.264000000001</v>
      </c>
      <c r="CZ37" s="31">
        <f t="shared" si="184"/>
        <v>10493.604</v>
      </c>
      <c r="DA37" s="31">
        <f t="shared" si="184"/>
        <v>7589.603999999999</v>
      </c>
      <c r="DB37" s="31">
        <f t="shared" si="184"/>
        <v>7668.012</v>
      </c>
      <c r="DC37" s="31">
        <f t="shared" si="184"/>
        <v>7485.0599999999995</v>
      </c>
      <c r="DD37" s="31">
        <f t="shared" si="184"/>
        <v>8301.084</v>
      </c>
      <c r="DE37" s="31">
        <f t="shared" si="184"/>
        <v>4213.704</v>
      </c>
      <c r="DF37" s="31">
        <f t="shared" si="184"/>
        <v>1687.2240000000002</v>
      </c>
      <c r="DG37" s="31">
        <f t="shared" si="184"/>
        <v>5600.364</v>
      </c>
      <c r="DH37" s="31">
        <f t="shared" si="184"/>
        <v>2003.7599999999998</v>
      </c>
      <c r="DI37" s="31">
        <f t="shared" si="184"/>
        <v>2326.104</v>
      </c>
      <c r="DJ37" s="31">
        <f t="shared" si="184"/>
        <v>7711.572</v>
      </c>
      <c r="DK37" s="31">
        <f t="shared" si="184"/>
        <v>7505.387999999999</v>
      </c>
      <c r="DL37" s="31">
        <f t="shared" si="184"/>
        <v>7527.168</v>
      </c>
      <c r="DM37" s="31">
        <f t="shared" si="184"/>
        <v>4798.86</v>
      </c>
      <c r="DN37" s="31">
        <f t="shared" si="184"/>
        <v>7517.004000000001</v>
      </c>
      <c r="DO37" s="31">
        <f t="shared" si="184"/>
        <v>7521.36</v>
      </c>
      <c r="DP37" s="31">
        <f t="shared" si="184"/>
        <v>7482.155999999999</v>
      </c>
      <c r="DQ37" s="31">
        <f t="shared" si="184"/>
        <v>7582.344000000001</v>
      </c>
      <c r="DR37" s="31">
        <f t="shared" si="184"/>
        <v>7432.7880000000005</v>
      </c>
      <c r="DS37" s="31">
        <f t="shared" si="184"/>
        <v>7470.539999999999</v>
      </c>
      <c r="DT37" s="31">
        <f aca="true" t="shared" si="185" ref="DT37:EK37">$BG$37*DT39*$B$45</f>
        <v>7397.9400000000005</v>
      </c>
      <c r="DU37" s="31">
        <f t="shared" si="185"/>
        <v>2218.656</v>
      </c>
      <c r="DV37" s="31">
        <f t="shared" si="185"/>
        <v>8581.32</v>
      </c>
      <c r="DW37" s="31">
        <f t="shared" si="185"/>
        <v>7567.8240000000005</v>
      </c>
      <c r="DX37" s="31">
        <f t="shared" si="185"/>
        <v>2909.808</v>
      </c>
      <c r="DY37" s="31">
        <f t="shared" si="185"/>
        <v>4885.98</v>
      </c>
      <c r="DZ37" s="31">
        <f t="shared" si="185"/>
        <v>2217.2039999999997</v>
      </c>
      <c r="EA37" s="31">
        <f t="shared" si="185"/>
        <v>7546.044</v>
      </c>
      <c r="EB37" s="31">
        <f t="shared" si="185"/>
        <v>1546.38</v>
      </c>
      <c r="EC37" s="31">
        <f t="shared" si="185"/>
        <v>7100.279999999999</v>
      </c>
      <c r="ED37" s="31">
        <f t="shared" si="185"/>
        <v>8497.104</v>
      </c>
      <c r="EE37" s="31">
        <f t="shared" si="185"/>
        <v>8427.408</v>
      </c>
      <c r="EF37" s="31">
        <f t="shared" si="185"/>
        <v>5765.892</v>
      </c>
      <c r="EG37" s="31">
        <f t="shared" si="185"/>
        <v>7694.147999999999</v>
      </c>
      <c r="EH37" s="31">
        <f t="shared" si="185"/>
        <v>4906.308</v>
      </c>
      <c r="EI37" s="31">
        <f t="shared" si="185"/>
        <v>7460.376</v>
      </c>
      <c r="EJ37" s="31">
        <f t="shared" si="185"/>
        <v>7672.367999999999</v>
      </c>
      <c r="EK37" s="31">
        <f t="shared" si="185"/>
        <v>7550.4</v>
      </c>
      <c r="EL37" s="31">
        <f>$BG$37*EL39*$B$45</f>
        <v>1626.2399999999998</v>
      </c>
      <c r="EM37" s="31">
        <f>$BG$37*EM39*$B$45</f>
        <v>4933.896000000001</v>
      </c>
      <c r="EN37" s="26"/>
      <c r="EO37" s="28"/>
      <c r="EP37" s="40">
        <v>1.21</v>
      </c>
      <c r="EQ37" s="21">
        <f>$EP$37*$B$45*EQ39</f>
        <v>1296.636</v>
      </c>
      <c r="ER37" s="26"/>
      <c r="ES37" s="28"/>
      <c r="ET37" s="40">
        <v>1.21</v>
      </c>
      <c r="EU37" s="31">
        <f>$ET$37*$B$45*EU39</f>
        <v>4856.94</v>
      </c>
      <c r="EV37" s="31">
        <f>$ET$37*$B$45*EV39</f>
        <v>7502.484</v>
      </c>
      <c r="EW37" s="31">
        <f>$ET$37*$B$45*EW39</f>
        <v>3050.652</v>
      </c>
      <c r="EX37" s="31">
        <f>$ET$37*$B$45*EX39</f>
        <v>7232.412</v>
      </c>
      <c r="EY37" s="26"/>
      <c r="EZ37" s="28"/>
      <c r="FA37" s="40">
        <v>0.95</v>
      </c>
      <c r="FB37" s="31">
        <f aca="true" t="shared" si="186" ref="FB37:FO37">$FA$37*FB39*$B$45</f>
        <v>6268.86</v>
      </c>
      <c r="FC37" s="31">
        <f t="shared" si="186"/>
        <v>934.8</v>
      </c>
      <c r="FD37" s="31">
        <f t="shared" si="186"/>
        <v>4741.259999999999</v>
      </c>
      <c r="FE37" s="31">
        <f t="shared" si="186"/>
        <v>5910.9</v>
      </c>
      <c r="FF37" s="31">
        <f t="shared" si="186"/>
        <v>5892.66</v>
      </c>
      <c r="FG37" s="31">
        <f t="shared" si="186"/>
        <v>5524.4400000000005</v>
      </c>
      <c r="FH37" s="31">
        <f t="shared" si="186"/>
        <v>6011.219999999999</v>
      </c>
      <c r="FI37" s="31">
        <f t="shared" si="186"/>
        <v>6797.819999999999</v>
      </c>
      <c r="FJ37" s="31">
        <f t="shared" si="186"/>
        <v>6736.259999999998</v>
      </c>
      <c r="FK37" s="31">
        <f t="shared" si="186"/>
        <v>6691.799999999999</v>
      </c>
      <c r="FL37" s="31">
        <f t="shared" si="186"/>
        <v>1334.9399999999998</v>
      </c>
      <c r="FM37" s="31">
        <f t="shared" si="186"/>
        <v>8636.64</v>
      </c>
      <c r="FN37" s="31">
        <f t="shared" si="186"/>
        <v>6039.719999999999</v>
      </c>
      <c r="FO37" s="31">
        <f t="shared" si="186"/>
        <v>2823.7799999999997</v>
      </c>
    </row>
    <row r="38" spans="1:175" ht="12.75">
      <c r="A38" s="69" t="s">
        <v>26</v>
      </c>
      <c r="B38" s="69"/>
      <c r="C38" s="69"/>
      <c r="D38" s="69"/>
      <c r="E38" s="69"/>
      <c r="F38" s="69"/>
      <c r="G38" s="15"/>
      <c r="H38" s="16">
        <f>H29+H24+H15+H10</f>
        <v>99.99999999999999</v>
      </c>
      <c r="I38" s="41"/>
      <c r="J38" s="21">
        <f aca="true" t="shared" si="187" ref="J38:W38">J29+J24+J15+J10+J36+J37</f>
        <v>108563.79599999997</v>
      </c>
      <c r="K38" s="21">
        <f t="shared" si="187"/>
        <v>110648.34</v>
      </c>
      <c r="L38" s="21">
        <f t="shared" si="187"/>
        <v>117813.96</v>
      </c>
      <c r="M38" s="21">
        <f t="shared" si="187"/>
        <v>98866.94400000002</v>
      </c>
      <c r="N38" s="21">
        <f t="shared" si="187"/>
        <v>175325.04000000004</v>
      </c>
      <c r="O38" s="21">
        <f t="shared" si="187"/>
        <v>93190.284</v>
      </c>
      <c r="P38" s="21">
        <f t="shared" si="187"/>
        <v>90826.56000000003</v>
      </c>
      <c r="Q38" s="21">
        <f t="shared" si="187"/>
        <v>141097.57200000001</v>
      </c>
      <c r="R38" s="21">
        <f t="shared" si="187"/>
        <v>27452.7</v>
      </c>
      <c r="S38" s="21">
        <f t="shared" si="187"/>
        <v>30002.544</v>
      </c>
      <c r="T38" s="21">
        <f t="shared" si="187"/>
        <v>25721.783999999996</v>
      </c>
      <c r="U38" s="21">
        <f t="shared" si="187"/>
        <v>21180.456</v>
      </c>
      <c r="V38" s="21">
        <f t="shared" si="187"/>
        <v>27489.924</v>
      </c>
      <c r="W38" s="21">
        <f t="shared" si="187"/>
        <v>101156.22</v>
      </c>
      <c r="X38" s="21">
        <f>X29+X24+X15+X10+X36+X37</f>
        <v>42137.56799999999</v>
      </c>
      <c r="Y38" s="32"/>
      <c r="Z38" s="33">
        <f>Z29+Z24+Z15+Z10</f>
        <v>99.99999999999999</v>
      </c>
      <c r="AA38" s="41"/>
      <c r="AB38" s="21">
        <f>AB29+AB24+AB15+AB10+AB36+AB37</f>
        <v>89250.66</v>
      </c>
      <c r="AC38" s="21">
        <f>AC29+AC24+AC15+AC10+AC36+AC37</f>
        <v>88625.28</v>
      </c>
      <c r="AD38" s="21">
        <f>AD29+AD24+AD15+AD10+AD36+AD37</f>
        <v>146589.072</v>
      </c>
      <c r="AE38" s="21">
        <f>AE29+AE24+AE15+AE10+AE36+AE37</f>
        <v>150734.448</v>
      </c>
      <c r="AF38" s="32"/>
      <c r="AG38" s="33">
        <f>AG29+AG24+AG15+AG10</f>
        <v>99.99999999999999</v>
      </c>
      <c r="AH38" s="12"/>
      <c r="AI38" s="21">
        <f>AI29+AI24+AI15+AI10+AI36+AI37</f>
        <v>141561</v>
      </c>
      <c r="AJ38" s="21">
        <f aca="true" t="shared" si="188" ref="AJ38:BD38">AJ29+AJ24+AJ15+AJ10+AJ36+AJ37</f>
        <v>100245.6</v>
      </c>
      <c r="AK38" s="21">
        <f t="shared" si="188"/>
        <v>105726.59999999999</v>
      </c>
      <c r="AL38" s="21">
        <f t="shared" si="188"/>
        <v>96975.9</v>
      </c>
      <c r="AM38" s="21">
        <f t="shared" si="188"/>
        <v>92666.7</v>
      </c>
      <c r="AN38" s="21">
        <f t="shared" si="188"/>
        <v>100188.90000000001</v>
      </c>
      <c r="AO38" s="21">
        <f t="shared" si="188"/>
        <v>102683.7</v>
      </c>
      <c r="AP38" s="21">
        <f>AP29+AP24+AP15+AP10+AP36+AP37</f>
        <v>110754</v>
      </c>
      <c r="AQ38" s="21">
        <f>AQ29+AQ24+AQ15+AQ10+AQ36+AQ37</f>
        <v>108372.59999999999</v>
      </c>
      <c r="AR38" s="21">
        <f>AR29+AR24+AR15+AR10+AR36+AR37</f>
        <v>141183</v>
      </c>
      <c r="AS38" s="21">
        <f>AS29+AS24+AS15+AS10+AS36+AS37</f>
        <v>137478.6</v>
      </c>
      <c r="AT38" s="21">
        <f t="shared" si="188"/>
        <v>124758.9</v>
      </c>
      <c r="AU38" s="21">
        <f t="shared" si="188"/>
        <v>137100.59999999998</v>
      </c>
      <c r="AV38" s="21">
        <f t="shared" si="188"/>
        <v>63409.5</v>
      </c>
      <c r="AW38" s="21">
        <f t="shared" si="188"/>
        <v>62313.299999999996</v>
      </c>
      <c r="AX38" s="21">
        <f aca="true" t="shared" si="189" ref="AX38:BC38">AX29+AX24+AX15+AX10+AX36+AX37</f>
        <v>105178.50000000001</v>
      </c>
      <c r="AY38" s="21">
        <f t="shared" si="189"/>
        <v>30523.5</v>
      </c>
      <c r="AZ38" s="21">
        <f t="shared" si="189"/>
        <v>96673.5</v>
      </c>
      <c r="BA38" s="21">
        <f t="shared" si="189"/>
        <v>65186.09999999999</v>
      </c>
      <c r="BB38" s="21">
        <f t="shared" si="189"/>
        <v>84974.40000000001</v>
      </c>
      <c r="BC38" s="21">
        <f t="shared" si="189"/>
        <v>134492.40000000002</v>
      </c>
      <c r="BD38" s="21">
        <f t="shared" si="188"/>
        <v>137081.7</v>
      </c>
      <c r="BE38" s="32"/>
      <c r="BF38" s="33">
        <f>BF29+BF24+BF15+BF10</f>
        <v>99.99999999999999</v>
      </c>
      <c r="BG38" s="12"/>
      <c r="BH38" s="21">
        <f aca="true" t="shared" si="190" ref="BH38:CG38">BH29+BH24+BH15+BH10+BH36+BH37</f>
        <v>37516.5</v>
      </c>
      <c r="BI38" s="21">
        <f t="shared" si="190"/>
        <v>51691.5</v>
      </c>
      <c r="BJ38" s="21">
        <f t="shared" si="190"/>
        <v>89661.6</v>
      </c>
      <c r="BK38" s="21">
        <f t="shared" si="190"/>
        <v>96938.09999999999</v>
      </c>
      <c r="BL38" s="21">
        <f t="shared" si="190"/>
        <v>97618.5</v>
      </c>
      <c r="BM38" s="21">
        <f t="shared" si="190"/>
        <v>99962.1</v>
      </c>
      <c r="BN38" s="21">
        <f t="shared" si="190"/>
        <v>97826.40000000001</v>
      </c>
      <c r="BO38" s="21">
        <f t="shared" si="190"/>
        <v>97920.90000000001</v>
      </c>
      <c r="BP38" s="21">
        <f t="shared" si="190"/>
        <v>100340.09999999999</v>
      </c>
      <c r="BQ38" s="21">
        <f t="shared" si="190"/>
        <v>97694.1</v>
      </c>
      <c r="BR38" s="21">
        <f t="shared" si="190"/>
        <v>98034.3</v>
      </c>
      <c r="BS38" s="21">
        <f t="shared" si="190"/>
        <v>97694.1</v>
      </c>
      <c r="BT38" s="21">
        <f t="shared" si="190"/>
        <v>97278.30000000002</v>
      </c>
      <c r="BU38" s="21">
        <f t="shared" si="190"/>
        <v>96257.70000000001</v>
      </c>
      <c r="BV38" s="21">
        <f t="shared" si="190"/>
        <v>98998.2</v>
      </c>
      <c r="BW38" s="21">
        <f t="shared" si="190"/>
        <v>97939.8</v>
      </c>
      <c r="BX38" s="21">
        <f t="shared" si="190"/>
        <v>100472.40000000001</v>
      </c>
      <c r="BY38" s="21">
        <f t="shared" si="190"/>
        <v>102891.59999999999</v>
      </c>
      <c r="BZ38" s="21">
        <f t="shared" si="190"/>
        <v>97694.1</v>
      </c>
      <c r="CA38" s="21">
        <f t="shared" si="190"/>
        <v>77055.3</v>
      </c>
      <c r="CB38" s="21">
        <f t="shared" si="190"/>
        <v>72954</v>
      </c>
      <c r="CC38" s="21">
        <f t="shared" si="190"/>
        <v>64449.00000000001</v>
      </c>
      <c r="CD38" s="21">
        <f t="shared" si="190"/>
        <v>95388.3</v>
      </c>
      <c r="CE38" s="21">
        <f t="shared" si="190"/>
        <v>96994.80000000002</v>
      </c>
      <c r="CF38" s="21">
        <f t="shared" si="190"/>
        <v>99149.40000000001</v>
      </c>
      <c r="CG38" s="21">
        <f t="shared" si="190"/>
        <v>103931.09999999999</v>
      </c>
      <c r="CH38" s="21">
        <f aca="true" t="shared" si="191" ref="CH38:CW38">CH29+CH24+CH15+CH10+CH36+CH37</f>
        <v>94424.40000000001</v>
      </c>
      <c r="CI38" s="21">
        <f t="shared" si="191"/>
        <v>77112.00000000001</v>
      </c>
      <c r="CJ38" s="21">
        <f t="shared" si="191"/>
        <v>92061.90000000001</v>
      </c>
      <c r="CK38" s="21">
        <f t="shared" si="191"/>
        <v>84785.40000000001</v>
      </c>
      <c r="CL38" s="21">
        <f aca="true" t="shared" si="192" ref="CL38:CS38">CL29+CL24+CL15+CL10+CL36+CL37</f>
        <v>97769.7</v>
      </c>
      <c r="CM38" s="21">
        <f t="shared" si="192"/>
        <v>98884.80000000002</v>
      </c>
      <c r="CN38" s="21">
        <f t="shared" si="192"/>
        <v>97032.59999999999</v>
      </c>
      <c r="CO38" s="21">
        <f t="shared" si="192"/>
        <v>134095.5</v>
      </c>
      <c r="CP38" s="21">
        <f t="shared" si="192"/>
        <v>100377.90000000001</v>
      </c>
      <c r="CQ38" s="21">
        <f t="shared" si="192"/>
        <v>98998.2</v>
      </c>
      <c r="CR38" s="21">
        <f t="shared" si="192"/>
        <v>98733.6</v>
      </c>
      <c r="CS38" s="21">
        <f t="shared" si="192"/>
        <v>63636.3</v>
      </c>
      <c r="CT38" s="21">
        <f t="shared" si="191"/>
        <v>63296.100000000006</v>
      </c>
      <c r="CU38" s="21">
        <f t="shared" si="191"/>
        <v>64505.700000000004</v>
      </c>
      <c r="CV38" s="21">
        <f t="shared" si="191"/>
        <v>99527.40000000001</v>
      </c>
      <c r="CW38" s="21">
        <f t="shared" si="191"/>
        <v>98865.90000000001</v>
      </c>
      <c r="CX38" s="21">
        <f aca="true" t="shared" si="193" ref="CX38:DD38">CX29+CX24+CX15+CX10+CX36+CX37</f>
        <v>102475.80000000002</v>
      </c>
      <c r="CY38" s="21">
        <f t="shared" si="193"/>
        <v>135739.80000000002</v>
      </c>
      <c r="CZ38" s="21">
        <f t="shared" si="193"/>
        <v>136590.30000000002</v>
      </c>
      <c r="DA38" s="21">
        <f t="shared" si="193"/>
        <v>98790.30000000002</v>
      </c>
      <c r="DB38" s="21">
        <f t="shared" si="193"/>
        <v>99810.90000000001</v>
      </c>
      <c r="DC38" s="21">
        <f t="shared" si="193"/>
        <v>97429.5</v>
      </c>
      <c r="DD38" s="21">
        <f t="shared" si="193"/>
        <v>108051.30000000002</v>
      </c>
      <c r="DE38" s="21">
        <f aca="true" t="shared" si="194" ref="DE38:DR38">DE29+DE24+DE15+DE10+DE36+DE37</f>
        <v>54847.8</v>
      </c>
      <c r="DF38" s="21">
        <f t="shared" si="194"/>
        <v>21961.800000000003</v>
      </c>
      <c r="DG38" s="21">
        <f t="shared" si="194"/>
        <v>72897.3</v>
      </c>
      <c r="DH38" s="21">
        <f t="shared" si="194"/>
        <v>26082</v>
      </c>
      <c r="DI38" s="21">
        <f t="shared" si="194"/>
        <v>30277.799999999996</v>
      </c>
      <c r="DJ38" s="21">
        <f t="shared" si="194"/>
        <v>100377.90000000001</v>
      </c>
      <c r="DK38" s="21">
        <f t="shared" si="194"/>
        <v>97694.1</v>
      </c>
      <c r="DL38" s="21">
        <f t="shared" si="194"/>
        <v>97977.59999999999</v>
      </c>
      <c r="DM38" s="21">
        <f t="shared" si="194"/>
        <v>62464.5</v>
      </c>
      <c r="DN38" s="21">
        <f>DN29+DN24+DN15+DN10+DN36+DN37</f>
        <v>97845.3</v>
      </c>
      <c r="DO38" s="21">
        <f>DO29+DO24+DO15+DO10+DO36+DO37</f>
        <v>97902</v>
      </c>
      <c r="DP38" s="21">
        <f>DP29+DP24+DP15+DP10+DP36+DP37</f>
        <v>97391.69999999998</v>
      </c>
      <c r="DQ38" s="21">
        <f>DQ29+DQ24+DQ15+DQ10+DQ36+DQ37</f>
        <v>98695.80000000002</v>
      </c>
      <c r="DR38" s="21">
        <f t="shared" si="194"/>
        <v>96749.1</v>
      </c>
      <c r="DS38" s="21">
        <f>DS29+DS24+DS15+DS10+DS36+DS37</f>
        <v>97240.5</v>
      </c>
      <c r="DT38" s="21">
        <f>DT29+DT24+DT15+DT10+DT36+DT37</f>
        <v>96295.5</v>
      </c>
      <c r="DU38" s="21">
        <f aca="true" t="shared" si="195" ref="DU38:EE38">DU29+DU24+DU15+DU10+DU36+DU37</f>
        <v>28879.2</v>
      </c>
      <c r="DV38" s="21">
        <f t="shared" si="195"/>
        <v>111699</v>
      </c>
      <c r="DW38" s="21">
        <f>DW29+DW24+DW15+DW10+DW36+DW37</f>
        <v>98506.80000000002</v>
      </c>
      <c r="DX38" s="21">
        <f>DX29+DX24+DX15+DX10+DX36+DX37</f>
        <v>37875.600000000006</v>
      </c>
      <c r="DY38" s="21">
        <f>DY29+DY24+DY15+DY10+DY36+DY37</f>
        <v>63598.5</v>
      </c>
      <c r="DZ38" s="21">
        <f>DZ29+DZ24+DZ15+DZ10+DZ36+DZ37</f>
        <v>28860.300000000003</v>
      </c>
      <c r="EA38" s="21">
        <f>EA29+EA24+EA15+EA10+EA36+EA37</f>
        <v>98223.3</v>
      </c>
      <c r="EB38" s="21">
        <f t="shared" si="195"/>
        <v>20128.500000000004</v>
      </c>
      <c r="EC38" s="21">
        <f t="shared" si="195"/>
        <v>92421</v>
      </c>
      <c r="ED38" s="21">
        <f t="shared" si="195"/>
        <v>110602.80000000002</v>
      </c>
      <c r="EE38" s="21">
        <f t="shared" si="195"/>
        <v>109695.6</v>
      </c>
      <c r="EF38" s="21">
        <f aca="true" t="shared" si="196" ref="EF38:EK38">EF29+EF24+EF15+EF10+EF36+EF37</f>
        <v>75051.9</v>
      </c>
      <c r="EG38" s="21">
        <f t="shared" si="196"/>
        <v>100151.1</v>
      </c>
      <c r="EH38" s="21">
        <f t="shared" si="196"/>
        <v>63863.1</v>
      </c>
      <c r="EI38" s="21">
        <f t="shared" si="196"/>
        <v>97108.20000000001</v>
      </c>
      <c r="EJ38" s="21">
        <f t="shared" si="196"/>
        <v>99867.59999999999</v>
      </c>
      <c r="EK38" s="21">
        <f t="shared" si="196"/>
        <v>98280</v>
      </c>
      <c r="EL38" s="21">
        <f>EL29+EL24+EL15+EL10+EL36+EL37</f>
        <v>21168</v>
      </c>
      <c r="EM38" s="21">
        <f>EM29+EM24+EM15+EM10+EM36+EM37</f>
        <v>64222.20000000001</v>
      </c>
      <c r="EN38" s="32"/>
      <c r="EO38" s="33">
        <f>EO29+EO24+EO15+EO10</f>
        <v>99.99999999999999</v>
      </c>
      <c r="EP38" s="41"/>
      <c r="EQ38" s="21">
        <f>EQ29+EQ24+EQ15+EQ10+EQ36+EQ37</f>
        <v>16213.307999999999</v>
      </c>
      <c r="ER38" s="32"/>
      <c r="ES38" s="33">
        <f>ES29+ES24+ES15+ES10</f>
        <v>99.99999999999999</v>
      </c>
      <c r="ET38" s="41"/>
      <c r="EU38" s="21">
        <f>EU29+EU24+EU15+EU10+EU36+EU37</f>
        <v>63220.5</v>
      </c>
      <c r="EV38" s="21">
        <f>EV29+EV24+EV15+EV10+EV36+EV37</f>
        <v>97656.30000000002</v>
      </c>
      <c r="EW38" s="21">
        <f>EW29+EW24+EW15+EW10+EW36+EW37</f>
        <v>39708.9</v>
      </c>
      <c r="EX38" s="21">
        <f>EX29+EX24+EX15+EX10+EX36+EX37</f>
        <v>94140.90000000001</v>
      </c>
      <c r="EY38" s="32"/>
      <c r="EZ38" s="33">
        <f>EZ29+EZ24+EZ15+EZ10</f>
        <v>99.99999999999999</v>
      </c>
      <c r="FA38" s="20"/>
      <c r="FB38" s="21">
        <f aca="true" t="shared" si="197" ref="FB38:FO38">FB29+FB24+FB15+FB10+FB36+FB37</f>
        <v>68627.51999999999</v>
      </c>
      <c r="FC38" s="21">
        <f t="shared" si="197"/>
        <v>10233.6</v>
      </c>
      <c r="FD38" s="21">
        <f t="shared" si="197"/>
        <v>54998.616</v>
      </c>
      <c r="FE38" s="21">
        <f t="shared" si="197"/>
        <v>68566.44</v>
      </c>
      <c r="FF38" s="21">
        <f t="shared" si="197"/>
        <v>68354.85599999999</v>
      </c>
      <c r="FG38" s="21">
        <f t="shared" si="197"/>
        <v>64083.504</v>
      </c>
      <c r="FH38" s="21">
        <f t="shared" si="197"/>
        <v>69730.15199999999</v>
      </c>
      <c r="FI38" s="21">
        <f t="shared" si="197"/>
        <v>78854.71199999998</v>
      </c>
      <c r="FJ38" s="21">
        <f t="shared" si="197"/>
        <v>78140.616</v>
      </c>
      <c r="FK38" s="21">
        <f t="shared" si="197"/>
        <v>77624.88</v>
      </c>
      <c r="FL38" s="21">
        <f t="shared" si="197"/>
        <v>15485.304</v>
      </c>
      <c r="FM38" s="21">
        <f t="shared" si="197"/>
        <v>94548.48</v>
      </c>
      <c r="FN38" s="21">
        <f t="shared" si="197"/>
        <v>70060.752</v>
      </c>
      <c r="FO38" s="21">
        <f t="shared" si="197"/>
        <v>32755.847999999994</v>
      </c>
      <c r="FQ38" s="37">
        <f>J38+K38+L38+M38+N38+O38+P38+Q38+R38+S38+T38+U38+V38+W38+AB38+AC38+AD38+AE38+AI38+AJ38+AK38+AL38+AM38+AN38+AO38+AP38+AQ38+AR38+AS38+AT38+AU38+AV38+AW38+AX38+AY38+AZ38+BA38+BB38+BC38+BD38+BH38+BI38+BJ38+BK38+BL38+BM38+BN38+BO38+BP38+BQ38+BR38+BS38+BT38+BU38+BV38+BW38+BX38+BY38+BZ38+CA38+CB38+CC38+CD38+CE38+CF38+CG38+CH38+CI38+CJ38+CK38+CL38+CM38+CN38+CO38+CP38+CQ38+CR38+CS38+CT38+CU38+CV38+CW38+CX38+CY38+CZ38+DA38+DB38+DC38+DD38+DE38+DF38+DG38+DH38+DI38+DJ38+DK38+DL38+DM38+DN38+DO38+DP38+DQ38+DR38+DS38+DT38+DU38+DV38+DW38+DX38+DY38+DZ38+EA38+EB38+EC38+ED38+EE38+EF38+EG38+EH38+EI38+EJ38+EK38+EQ38+EU38+EV38+EW38+EX38+FB38+FC38+FD38+FE38+FF38++FH38+FH38+FG38+FO38+FN38+FM38+FL38+FK38+FJ38+FI38+FI38+X38+EL38+EM38</f>
        <v>12552043.104000004</v>
      </c>
      <c r="FS38" s="1">
        <f>FQ38/12*0.05</f>
        <v>52300.17960000002</v>
      </c>
    </row>
    <row r="39" spans="1:171" ht="12.75">
      <c r="A39" s="69" t="s">
        <v>27</v>
      </c>
      <c r="B39" s="69"/>
      <c r="C39" s="69"/>
      <c r="D39" s="69"/>
      <c r="E39" s="69"/>
      <c r="F39" s="69"/>
      <c r="G39" s="15"/>
      <c r="H39" s="15"/>
      <c r="I39" s="42"/>
      <c r="J39" s="21">
        <v>583.3</v>
      </c>
      <c r="K39" s="21">
        <v>594.5</v>
      </c>
      <c r="L39" s="21">
        <v>633</v>
      </c>
      <c r="M39" s="21">
        <v>531.2</v>
      </c>
      <c r="N39" s="21">
        <v>942</v>
      </c>
      <c r="O39" s="21">
        <v>500.7</v>
      </c>
      <c r="P39" s="21">
        <v>488</v>
      </c>
      <c r="Q39" s="21">
        <v>758.1</v>
      </c>
      <c r="R39" s="21">
        <v>147.5</v>
      </c>
      <c r="S39" s="21">
        <v>161.2</v>
      </c>
      <c r="T39" s="21">
        <v>138.2</v>
      </c>
      <c r="U39" s="21">
        <v>113.8</v>
      </c>
      <c r="V39" s="21">
        <v>147.7</v>
      </c>
      <c r="W39" s="21">
        <v>543.5</v>
      </c>
      <c r="X39" s="21">
        <v>226.4</v>
      </c>
      <c r="Y39" s="32"/>
      <c r="Z39" s="32"/>
      <c r="AA39" s="42"/>
      <c r="AB39" s="21">
        <v>499.5</v>
      </c>
      <c r="AC39" s="21">
        <v>496</v>
      </c>
      <c r="AD39" s="21">
        <v>820.4</v>
      </c>
      <c r="AE39" s="21">
        <v>843.6</v>
      </c>
      <c r="AF39" s="32"/>
      <c r="AG39" s="32"/>
      <c r="AH39" s="42"/>
      <c r="AI39" s="21">
        <v>749</v>
      </c>
      <c r="AJ39" s="21">
        <v>530.4</v>
      </c>
      <c r="AK39" s="21">
        <v>559.4</v>
      </c>
      <c r="AL39" s="21">
        <v>513.1</v>
      </c>
      <c r="AM39" s="21">
        <v>490.3</v>
      </c>
      <c r="AN39" s="21">
        <v>530.1</v>
      </c>
      <c r="AO39" s="21">
        <v>543.3</v>
      </c>
      <c r="AP39" s="21">
        <v>586</v>
      </c>
      <c r="AQ39" s="21">
        <v>573.4</v>
      </c>
      <c r="AR39" s="21">
        <v>747</v>
      </c>
      <c r="AS39" s="21">
        <v>727.4</v>
      </c>
      <c r="AT39" s="21">
        <v>660.1</v>
      </c>
      <c r="AU39" s="21">
        <v>725.4</v>
      </c>
      <c r="AV39" s="21">
        <v>335.5</v>
      </c>
      <c r="AW39" s="21">
        <v>329.7</v>
      </c>
      <c r="AX39" s="21">
        <v>556.5</v>
      </c>
      <c r="AY39" s="21">
        <v>161.5</v>
      </c>
      <c r="AZ39" s="21">
        <v>511.5</v>
      </c>
      <c r="BA39" s="21">
        <v>344.9</v>
      </c>
      <c r="BB39" s="21">
        <v>449.6</v>
      </c>
      <c r="BC39" s="21">
        <v>711.6</v>
      </c>
      <c r="BD39" s="21">
        <v>725.3</v>
      </c>
      <c r="BE39" s="32"/>
      <c r="BF39" s="32"/>
      <c r="BG39" s="42"/>
      <c r="BH39" s="21">
        <v>198.5</v>
      </c>
      <c r="BI39" s="21">
        <v>273.5</v>
      </c>
      <c r="BJ39" s="21">
        <v>474.4</v>
      </c>
      <c r="BK39" s="21">
        <v>512.9</v>
      </c>
      <c r="BL39" s="21">
        <v>516.5</v>
      </c>
      <c r="BM39" s="21">
        <v>528.9</v>
      </c>
      <c r="BN39" s="21">
        <v>517.6</v>
      </c>
      <c r="BO39" s="21">
        <v>518.1</v>
      </c>
      <c r="BP39" s="21">
        <v>530.9</v>
      </c>
      <c r="BQ39" s="21">
        <v>516.9</v>
      </c>
      <c r="BR39" s="21">
        <v>518.7</v>
      </c>
      <c r="BS39" s="21">
        <v>516.9</v>
      </c>
      <c r="BT39" s="21">
        <v>514.7</v>
      </c>
      <c r="BU39" s="21">
        <v>509.3</v>
      </c>
      <c r="BV39" s="21">
        <v>523.8</v>
      </c>
      <c r="BW39" s="21">
        <v>518.2</v>
      </c>
      <c r="BX39" s="21">
        <v>531.6</v>
      </c>
      <c r="BY39" s="21">
        <v>544.4</v>
      </c>
      <c r="BZ39" s="21">
        <v>516.9</v>
      </c>
      <c r="CA39" s="21">
        <v>407.7</v>
      </c>
      <c r="CB39" s="21">
        <v>386</v>
      </c>
      <c r="CC39" s="21">
        <v>341</v>
      </c>
      <c r="CD39" s="21">
        <v>504.7</v>
      </c>
      <c r="CE39" s="21">
        <v>513.2</v>
      </c>
      <c r="CF39" s="21">
        <v>524.6</v>
      </c>
      <c r="CG39" s="21">
        <v>549.9</v>
      </c>
      <c r="CH39" s="21">
        <v>499.6</v>
      </c>
      <c r="CI39" s="21">
        <v>408</v>
      </c>
      <c r="CJ39" s="21">
        <v>487.1</v>
      </c>
      <c r="CK39" s="21">
        <v>448.6</v>
      </c>
      <c r="CL39" s="21">
        <v>517.3</v>
      </c>
      <c r="CM39" s="21">
        <v>523.2</v>
      </c>
      <c r="CN39" s="21">
        <v>513.4</v>
      </c>
      <c r="CO39" s="21">
        <v>709.5</v>
      </c>
      <c r="CP39" s="21">
        <v>531.1</v>
      </c>
      <c r="CQ39" s="21">
        <v>523.8</v>
      </c>
      <c r="CR39" s="21">
        <v>522.4</v>
      </c>
      <c r="CS39" s="21">
        <v>336.7</v>
      </c>
      <c r="CT39" s="21">
        <v>334.9</v>
      </c>
      <c r="CU39" s="21">
        <v>341.3</v>
      </c>
      <c r="CV39" s="21">
        <v>526.6</v>
      </c>
      <c r="CW39" s="21">
        <v>523.1</v>
      </c>
      <c r="CX39" s="21">
        <v>542.2</v>
      </c>
      <c r="CY39" s="21">
        <v>718.2</v>
      </c>
      <c r="CZ39" s="21">
        <v>722.7</v>
      </c>
      <c r="DA39" s="21">
        <v>522.7</v>
      </c>
      <c r="DB39" s="21">
        <v>528.1</v>
      </c>
      <c r="DC39" s="21">
        <v>515.5</v>
      </c>
      <c r="DD39" s="21">
        <v>571.7</v>
      </c>
      <c r="DE39" s="21">
        <v>290.2</v>
      </c>
      <c r="DF39" s="21">
        <v>116.2</v>
      </c>
      <c r="DG39" s="21">
        <v>385.7</v>
      </c>
      <c r="DH39" s="21">
        <v>138</v>
      </c>
      <c r="DI39" s="21">
        <v>160.2</v>
      </c>
      <c r="DJ39" s="21">
        <v>531.1</v>
      </c>
      <c r="DK39" s="21">
        <v>516.9</v>
      </c>
      <c r="DL39" s="21">
        <v>518.4</v>
      </c>
      <c r="DM39" s="21">
        <v>330.5</v>
      </c>
      <c r="DN39" s="21">
        <v>517.7</v>
      </c>
      <c r="DO39" s="21">
        <v>518</v>
      </c>
      <c r="DP39" s="21">
        <v>515.3</v>
      </c>
      <c r="DQ39" s="21">
        <v>522.2</v>
      </c>
      <c r="DR39" s="21">
        <v>511.9</v>
      </c>
      <c r="DS39" s="21">
        <v>514.5</v>
      </c>
      <c r="DT39" s="21">
        <v>509.5</v>
      </c>
      <c r="DU39" s="21">
        <v>152.8</v>
      </c>
      <c r="DV39" s="21">
        <v>591</v>
      </c>
      <c r="DW39" s="21">
        <v>521.2</v>
      </c>
      <c r="DX39" s="21">
        <v>200.4</v>
      </c>
      <c r="DY39" s="21">
        <v>336.5</v>
      </c>
      <c r="DZ39" s="21">
        <v>152.7</v>
      </c>
      <c r="EA39" s="21">
        <v>519.7</v>
      </c>
      <c r="EB39" s="21">
        <v>106.5</v>
      </c>
      <c r="EC39" s="21">
        <v>489</v>
      </c>
      <c r="ED39" s="21">
        <v>585.2</v>
      </c>
      <c r="EE39" s="21">
        <v>580.4</v>
      </c>
      <c r="EF39" s="21">
        <v>397.1</v>
      </c>
      <c r="EG39" s="21">
        <v>529.9</v>
      </c>
      <c r="EH39" s="21">
        <v>337.9</v>
      </c>
      <c r="EI39" s="21">
        <v>513.8</v>
      </c>
      <c r="EJ39" s="21">
        <v>528.4</v>
      </c>
      <c r="EK39" s="21">
        <v>520</v>
      </c>
      <c r="EL39" s="21">
        <v>112</v>
      </c>
      <c r="EM39" s="21">
        <v>339.8</v>
      </c>
      <c r="EN39" s="32"/>
      <c r="EO39" s="32"/>
      <c r="EP39" s="42"/>
      <c r="EQ39" s="21">
        <v>89.3</v>
      </c>
      <c r="ER39" s="32"/>
      <c r="ES39" s="32"/>
      <c r="ET39" s="42"/>
      <c r="EU39" s="21">
        <v>334.5</v>
      </c>
      <c r="EV39" s="21">
        <v>516.7</v>
      </c>
      <c r="EW39" s="21">
        <v>210.1</v>
      </c>
      <c r="EX39" s="21">
        <v>498.1</v>
      </c>
      <c r="EY39" s="32"/>
      <c r="EZ39" s="32"/>
      <c r="FA39" s="34"/>
      <c r="FB39" s="21">
        <v>549.9</v>
      </c>
      <c r="FC39" s="21">
        <v>82</v>
      </c>
      <c r="FD39" s="21">
        <v>415.9</v>
      </c>
      <c r="FE39" s="21">
        <v>518.5</v>
      </c>
      <c r="FF39" s="21">
        <v>516.9</v>
      </c>
      <c r="FG39" s="21">
        <v>484.6</v>
      </c>
      <c r="FH39" s="21">
        <v>527.3</v>
      </c>
      <c r="FI39" s="21">
        <v>596.3</v>
      </c>
      <c r="FJ39" s="21">
        <v>590.9</v>
      </c>
      <c r="FK39" s="21">
        <v>587</v>
      </c>
      <c r="FL39" s="21">
        <v>117.1</v>
      </c>
      <c r="FM39" s="21">
        <v>757.6</v>
      </c>
      <c r="FN39" s="21">
        <v>529.8</v>
      </c>
      <c r="FO39" s="21">
        <v>247.7</v>
      </c>
    </row>
    <row r="40" spans="1:171" s="17" customFormat="1" ht="25.5" customHeight="1">
      <c r="A40" s="68" t="s">
        <v>51</v>
      </c>
      <c r="B40" s="68"/>
      <c r="C40" s="68"/>
      <c r="D40" s="68"/>
      <c r="E40" s="68"/>
      <c r="F40" s="68"/>
      <c r="G40" s="4"/>
      <c r="H40" s="4">
        <f>7.28*1.416*1.2*1.15</f>
        <v>14.225702399999998</v>
      </c>
      <c r="I40" s="43">
        <f>I15+I24+I29+I36+I37</f>
        <v>15.51</v>
      </c>
      <c r="J40" s="34">
        <f aca="true" t="shared" si="198" ref="J40:W40">J38/12/J39</f>
        <v>15.509999999999998</v>
      </c>
      <c r="K40" s="34">
        <f t="shared" si="198"/>
        <v>15.51</v>
      </c>
      <c r="L40" s="34">
        <f t="shared" si="198"/>
        <v>15.51</v>
      </c>
      <c r="M40" s="34">
        <f t="shared" si="198"/>
        <v>15.510000000000003</v>
      </c>
      <c r="N40" s="34">
        <f t="shared" si="198"/>
        <v>15.510000000000003</v>
      </c>
      <c r="O40" s="34">
        <f t="shared" si="198"/>
        <v>15.51</v>
      </c>
      <c r="P40" s="34">
        <f t="shared" si="198"/>
        <v>15.510000000000003</v>
      </c>
      <c r="Q40" s="34">
        <f t="shared" si="198"/>
        <v>15.510000000000002</v>
      </c>
      <c r="R40" s="34">
        <f t="shared" si="198"/>
        <v>15.51</v>
      </c>
      <c r="S40" s="34">
        <f t="shared" si="198"/>
        <v>15.510000000000002</v>
      </c>
      <c r="T40" s="34">
        <f t="shared" si="198"/>
        <v>15.509999999999998</v>
      </c>
      <c r="U40" s="34">
        <f t="shared" si="198"/>
        <v>15.509999999999998</v>
      </c>
      <c r="V40" s="34">
        <f t="shared" si="198"/>
        <v>15.51</v>
      </c>
      <c r="W40" s="34">
        <f t="shared" si="198"/>
        <v>15.51</v>
      </c>
      <c r="X40" s="34">
        <f>X38/12/X39</f>
        <v>15.509999999999998</v>
      </c>
      <c r="Y40" s="34"/>
      <c r="Z40" s="34">
        <f>7.28*1.416*1.2*1.15</f>
        <v>14.225702399999998</v>
      </c>
      <c r="AA40" s="43">
        <f>AA15+AA24+AA29+AA36+AA37</f>
        <v>14.89</v>
      </c>
      <c r="AB40" s="34">
        <f>AB38/12/AB39</f>
        <v>14.89</v>
      </c>
      <c r="AC40" s="34">
        <f>AC38/12/AC39</f>
        <v>14.889999999999999</v>
      </c>
      <c r="AD40" s="34">
        <f>AD38/12/AD39</f>
        <v>14.89</v>
      </c>
      <c r="AE40" s="34">
        <f>AE38/12/AE39</f>
        <v>14.889999999999999</v>
      </c>
      <c r="AF40" s="34"/>
      <c r="AG40" s="34">
        <f>7.28*1.416*1.2*1.15</f>
        <v>14.225702399999998</v>
      </c>
      <c r="AH40" s="43">
        <f>AH15+AH24+AH29+AH36+AH37</f>
        <v>15.75</v>
      </c>
      <c r="AI40" s="34">
        <f aca="true" t="shared" si="199" ref="AI40:BD40">AI38/12/AI39</f>
        <v>15.75</v>
      </c>
      <c r="AJ40" s="34">
        <f t="shared" si="199"/>
        <v>15.750000000000004</v>
      </c>
      <c r="AK40" s="34">
        <f t="shared" si="199"/>
        <v>15.75</v>
      </c>
      <c r="AL40" s="34">
        <f t="shared" si="199"/>
        <v>15.749999999999998</v>
      </c>
      <c r="AM40" s="34">
        <f t="shared" si="199"/>
        <v>15.749999999999998</v>
      </c>
      <c r="AN40" s="34">
        <f t="shared" si="199"/>
        <v>15.75</v>
      </c>
      <c r="AO40" s="34">
        <f t="shared" si="199"/>
        <v>15.750000000000002</v>
      </c>
      <c r="AP40" s="34">
        <f t="shared" si="199"/>
        <v>15.75</v>
      </c>
      <c r="AQ40" s="34">
        <f t="shared" si="199"/>
        <v>15.75</v>
      </c>
      <c r="AR40" s="34">
        <f t="shared" si="199"/>
        <v>15.75</v>
      </c>
      <c r="AS40" s="34">
        <f t="shared" si="199"/>
        <v>15.750000000000002</v>
      </c>
      <c r="AT40" s="34">
        <f t="shared" si="199"/>
        <v>15.749999999999998</v>
      </c>
      <c r="AU40" s="34">
        <f t="shared" si="199"/>
        <v>15.749999999999996</v>
      </c>
      <c r="AV40" s="34">
        <f t="shared" si="199"/>
        <v>15.75</v>
      </c>
      <c r="AW40" s="34">
        <f t="shared" si="199"/>
        <v>15.75</v>
      </c>
      <c r="AX40" s="34">
        <f t="shared" si="199"/>
        <v>15.750000000000004</v>
      </c>
      <c r="AY40" s="34">
        <f t="shared" si="199"/>
        <v>15.75</v>
      </c>
      <c r="AZ40" s="34">
        <f t="shared" si="199"/>
        <v>15.75</v>
      </c>
      <c r="BA40" s="34">
        <f t="shared" si="199"/>
        <v>15.749999999999998</v>
      </c>
      <c r="BB40" s="34">
        <f t="shared" si="199"/>
        <v>15.75</v>
      </c>
      <c r="BC40" s="34">
        <f t="shared" si="199"/>
        <v>15.750000000000004</v>
      </c>
      <c r="BD40" s="34">
        <f t="shared" si="199"/>
        <v>15.750000000000002</v>
      </c>
      <c r="BE40" s="34"/>
      <c r="BF40" s="34">
        <f>7.28*1.416*1.2*1.15</f>
        <v>14.225702399999998</v>
      </c>
      <c r="BG40" s="43">
        <f>BG15+BG24+BG29+BG36+BG37</f>
        <v>15.75</v>
      </c>
      <c r="BH40" s="34">
        <f aca="true" t="shared" si="200" ref="BH40:CG40">BH38/12/BH39</f>
        <v>15.75</v>
      </c>
      <c r="BI40" s="34">
        <f t="shared" si="200"/>
        <v>15.75</v>
      </c>
      <c r="BJ40" s="34">
        <f t="shared" si="200"/>
        <v>15.750000000000002</v>
      </c>
      <c r="BK40" s="34">
        <f t="shared" si="200"/>
        <v>15.75</v>
      </c>
      <c r="BL40" s="34">
        <f t="shared" si="200"/>
        <v>15.75</v>
      </c>
      <c r="BM40" s="34">
        <f t="shared" si="200"/>
        <v>15.750000000000004</v>
      </c>
      <c r="BN40" s="34">
        <f t="shared" si="200"/>
        <v>15.75</v>
      </c>
      <c r="BO40" s="34">
        <f t="shared" si="200"/>
        <v>15.75</v>
      </c>
      <c r="BP40" s="34">
        <f t="shared" si="200"/>
        <v>15.75</v>
      </c>
      <c r="BQ40" s="34">
        <f t="shared" si="200"/>
        <v>15.750000000000002</v>
      </c>
      <c r="BR40" s="34">
        <f t="shared" si="200"/>
        <v>15.75</v>
      </c>
      <c r="BS40" s="34">
        <f t="shared" si="200"/>
        <v>15.750000000000002</v>
      </c>
      <c r="BT40" s="34">
        <f t="shared" si="200"/>
        <v>15.750000000000002</v>
      </c>
      <c r="BU40" s="34">
        <f t="shared" si="200"/>
        <v>15.750000000000002</v>
      </c>
      <c r="BV40" s="34">
        <f t="shared" si="200"/>
        <v>15.750000000000002</v>
      </c>
      <c r="BW40" s="34">
        <f t="shared" si="200"/>
        <v>15.75</v>
      </c>
      <c r="BX40" s="34">
        <f t="shared" si="200"/>
        <v>15.75</v>
      </c>
      <c r="BY40" s="34">
        <f t="shared" si="200"/>
        <v>15.75</v>
      </c>
      <c r="BZ40" s="34">
        <f t="shared" si="200"/>
        <v>15.750000000000002</v>
      </c>
      <c r="CA40" s="34">
        <f t="shared" si="200"/>
        <v>15.750000000000002</v>
      </c>
      <c r="CB40" s="34">
        <f t="shared" si="200"/>
        <v>15.75</v>
      </c>
      <c r="CC40" s="34">
        <f t="shared" si="200"/>
        <v>15.750000000000004</v>
      </c>
      <c r="CD40" s="34">
        <f t="shared" si="200"/>
        <v>15.750000000000002</v>
      </c>
      <c r="CE40" s="34">
        <f t="shared" si="200"/>
        <v>15.750000000000002</v>
      </c>
      <c r="CF40" s="34">
        <f t="shared" si="200"/>
        <v>15.75</v>
      </c>
      <c r="CG40" s="34">
        <f t="shared" si="200"/>
        <v>15.75</v>
      </c>
      <c r="CH40" s="34">
        <f aca="true" t="shared" si="201" ref="CH40:CW40">CH38/12/CH39</f>
        <v>15.75</v>
      </c>
      <c r="CI40" s="34">
        <f t="shared" si="201"/>
        <v>15.750000000000002</v>
      </c>
      <c r="CJ40" s="34">
        <f t="shared" si="201"/>
        <v>15.75</v>
      </c>
      <c r="CK40" s="34">
        <f t="shared" si="201"/>
        <v>15.75</v>
      </c>
      <c r="CL40" s="34">
        <f aca="true" t="shared" si="202" ref="CL40:CS40">CL38/12/CL39</f>
        <v>15.75</v>
      </c>
      <c r="CM40" s="34">
        <f t="shared" si="202"/>
        <v>15.750000000000002</v>
      </c>
      <c r="CN40" s="34">
        <f t="shared" si="202"/>
        <v>15.75</v>
      </c>
      <c r="CO40" s="34">
        <f t="shared" si="202"/>
        <v>15.75</v>
      </c>
      <c r="CP40" s="34">
        <f t="shared" si="202"/>
        <v>15.75</v>
      </c>
      <c r="CQ40" s="34">
        <f t="shared" si="202"/>
        <v>15.750000000000002</v>
      </c>
      <c r="CR40" s="34">
        <f t="shared" si="202"/>
        <v>15.750000000000004</v>
      </c>
      <c r="CS40" s="34">
        <f t="shared" si="202"/>
        <v>15.750000000000002</v>
      </c>
      <c r="CT40" s="34">
        <f t="shared" si="201"/>
        <v>15.750000000000002</v>
      </c>
      <c r="CU40" s="34">
        <f t="shared" si="201"/>
        <v>15.75</v>
      </c>
      <c r="CV40" s="34">
        <f t="shared" si="201"/>
        <v>15.75</v>
      </c>
      <c r="CW40" s="34">
        <f t="shared" si="201"/>
        <v>15.75</v>
      </c>
      <c r="CX40" s="34">
        <f aca="true" t="shared" si="203" ref="CX40:DD40">CX38/12/CX39</f>
        <v>15.750000000000002</v>
      </c>
      <c r="CY40" s="34">
        <f t="shared" si="203"/>
        <v>15.750000000000002</v>
      </c>
      <c r="CZ40" s="34">
        <f t="shared" si="203"/>
        <v>15.750000000000002</v>
      </c>
      <c r="DA40" s="34">
        <f t="shared" si="203"/>
        <v>15.750000000000002</v>
      </c>
      <c r="DB40" s="34">
        <f t="shared" si="203"/>
        <v>15.75</v>
      </c>
      <c r="DC40" s="34">
        <f t="shared" si="203"/>
        <v>15.75</v>
      </c>
      <c r="DD40" s="34">
        <f t="shared" si="203"/>
        <v>15.750000000000002</v>
      </c>
      <c r="DE40" s="34">
        <f aca="true" t="shared" si="204" ref="DE40:DR40">DE38/12/DE39</f>
        <v>15.750000000000002</v>
      </c>
      <c r="DF40" s="34">
        <f t="shared" si="204"/>
        <v>15.750000000000002</v>
      </c>
      <c r="DG40" s="34">
        <f t="shared" si="204"/>
        <v>15.750000000000002</v>
      </c>
      <c r="DH40" s="34">
        <f t="shared" si="204"/>
        <v>15.75</v>
      </c>
      <c r="DI40" s="34">
        <f t="shared" si="204"/>
        <v>15.749999999999998</v>
      </c>
      <c r="DJ40" s="34">
        <f t="shared" si="204"/>
        <v>15.75</v>
      </c>
      <c r="DK40" s="34">
        <f t="shared" si="204"/>
        <v>15.750000000000002</v>
      </c>
      <c r="DL40" s="34">
        <f t="shared" si="204"/>
        <v>15.75</v>
      </c>
      <c r="DM40" s="34">
        <f t="shared" si="204"/>
        <v>15.75</v>
      </c>
      <c r="DN40" s="34">
        <f>DN38/12/DN39</f>
        <v>15.75</v>
      </c>
      <c r="DO40" s="34">
        <f>DO38/12/DO39</f>
        <v>15.75</v>
      </c>
      <c r="DP40" s="34">
        <f>DP38/12/DP39</f>
        <v>15.749999999999998</v>
      </c>
      <c r="DQ40" s="34">
        <f>DQ38/12/DQ39</f>
        <v>15.750000000000002</v>
      </c>
      <c r="DR40" s="34">
        <f t="shared" si="204"/>
        <v>15.750000000000002</v>
      </c>
      <c r="DS40" s="34">
        <f>DS38/12/DS39</f>
        <v>15.75</v>
      </c>
      <c r="DT40" s="34">
        <f>DT38/12/DT39</f>
        <v>15.75</v>
      </c>
      <c r="DU40" s="34">
        <f aca="true" t="shared" si="205" ref="DU40:EE40">DU38/12/DU39</f>
        <v>15.749999999999998</v>
      </c>
      <c r="DV40" s="34">
        <f t="shared" si="205"/>
        <v>15.75</v>
      </c>
      <c r="DW40" s="34">
        <f>DW38/12/DW39</f>
        <v>15.750000000000002</v>
      </c>
      <c r="DX40" s="34">
        <f>DX38/12/DX39</f>
        <v>15.750000000000004</v>
      </c>
      <c r="DY40" s="34">
        <f>DY38/12/DY39</f>
        <v>15.75</v>
      </c>
      <c r="DZ40" s="34">
        <f>DZ38/12/DZ39</f>
        <v>15.750000000000002</v>
      </c>
      <c r="EA40" s="34">
        <f>EA38/12/EA39</f>
        <v>15.75</v>
      </c>
      <c r="EB40" s="34">
        <f t="shared" si="205"/>
        <v>15.750000000000002</v>
      </c>
      <c r="EC40" s="34">
        <f t="shared" si="205"/>
        <v>15.75</v>
      </c>
      <c r="ED40" s="34">
        <f t="shared" si="205"/>
        <v>15.750000000000002</v>
      </c>
      <c r="EE40" s="34">
        <f t="shared" si="205"/>
        <v>15.750000000000002</v>
      </c>
      <c r="EF40" s="34">
        <f aca="true" t="shared" si="206" ref="EF40:EK40">EF38/12/EF39</f>
        <v>15.749999999999998</v>
      </c>
      <c r="EG40" s="34">
        <f t="shared" si="206"/>
        <v>15.750000000000004</v>
      </c>
      <c r="EH40" s="34">
        <f t="shared" si="206"/>
        <v>15.750000000000002</v>
      </c>
      <c r="EI40" s="34">
        <f t="shared" si="206"/>
        <v>15.750000000000004</v>
      </c>
      <c r="EJ40" s="34">
        <f t="shared" si="206"/>
        <v>15.75</v>
      </c>
      <c r="EK40" s="34">
        <f t="shared" si="206"/>
        <v>15.75</v>
      </c>
      <c r="EL40" s="34">
        <f>EL38/12/EL39</f>
        <v>15.75</v>
      </c>
      <c r="EM40" s="34">
        <f>EM38/12/EM39</f>
        <v>15.750000000000004</v>
      </c>
      <c r="EN40" s="34"/>
      <c r="EO40" s="34">
        <f>7.28*1.416*1.2*1.15</f>
        <v>14.225702399999998</v>
      </c>
      <c r="EP40" s="43">
        <f>EP15+EP24+EP29+EP36+EP37</f>
        <v>15.129999999999999</v>
      </c>
      <c r="EQ40" s="34">
        <f>EQ38/12/EQ39</f>
        <v>15.129999999999999</v>
      </c>
      <c r="ER40" s="34"/>
      <c r="ES40" s="34">
        <f>7.28*1.416*1.2*1.15</f>
        <v>14.225702399999998</v>
      </c>
      <c r="ET40" s="43">
        <f>ET15+ET24+ET29+ET36+ET37</f>
        <v>15.75</v>
      </c>
      <c r="EU40" s="34">
        <f>EU38/12/EU39</f>
        <v>15.75</v>
      </c>
      <c r="EV40" s="34">
        <f>EV38/12/EV39</f>
        <v>15.750000000000002</v>
      </c>
      <c r="EW40" s="34">
        <f>EW38/12/EW39</f>
        <v>15.750000000000002</v>
      </c>
      <c r="EX40" s="34">
        <f>EX38/12/EX39</f>
        <v>15.75</v>
      </c>
      <c r="EY40" s="34"/>
      <c r="EZ40" s="34">
        <f>7.28*1.416*1.2*1.15</f>
        <v>14.225702399999998</v>
      </c>
      <c r="FA40" s="43">
        <f>FA15+FA24+FA29+FA36+FA37</f>
        <v>11.019999999999998</v>
      </c>
      <c r="FB40" s="34">
        <f aca="true" t="shared" si="207" ref="FB40:FO40">FB38/12/FB39</f>
        <v>10.399999999999999</v>
      </c>
      <c r="FC40" s="34">
        <f t="shared" si="207"/>
        <v>10.4</v>
      </c>
      <c r="FD40" s="34">
        <f t="shared" si="207"/>
        <v>11.02</v>
      </c>
      <c r="FE40" s="34">
        <f t="shared" si="207"/>
        <v>11.02</v>
      </c>
      <c r="FF40" s="34">
        <f t="shared" si="207"/>
        <v>11.019999999999998</v>
      </c>
      <c r="FG40" s="34">
        <f t="shared" si="207"/>
        <v>11.02</v>
      </c>
      <c r="FH40" s="34">
        <f t="shared" si="207"/>
        <v>11.019999999999998</v>
      </c>
      <c r="FI40" s="34">
        <f t="shared" si="207"/>
        <v>11.02</v>
      </c>
      <c r="FJ40" s="34">
        <f t="shared" si="207"/>
        <v>11.02</v>
      </c>
      <c r="FK40" s="34">
        <f t="shared" si="207"/>
        <v>11.020000000000001</v>
      </c>
      <c r="FL40" s="34">
        <f t="shared" si="207"/>
        <v>11.020000000000001</v>
      </c>
      <c r="FM40" s="34">
        <f t="shared" si="207"/>
        <v>10.4</v>
      </c>
      <c r="FN40" s="34">
        <f t="shared" si="207"/>
        <v>11.02</v>
      </c>
      <c r="FO40" s="34">
        <f t="shared" si="207"/>
        <v>11.019999999999998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4">
    <mergeCell ref="A25:F25"/>
    <mergeCell ref="A27:F27"/>
    <mergeCell ref="A26:F26"/>
    <mergeCell ref="A15:F15"/>
    <mergeCell ref="A34:F34"/>
    <mergeCell ref="Y8:AE8"/>
    <mergeCell ref="G8:W8"/>
    <mergeCell ref="A18:F18"/>
    <mergeCell ref="A19:F19"/>
    <mergeCell ref="A16:F16"/>
    <mergeCell ref="A28:F28"/>
    <mergeCell ref="A29:F29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20:F20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EY8:FO8"/>
    <mergeCell ref="A14:F14"/>
    <mergeCell ref="A12:F12"/>
    <mergeCell ref="A11:F11"/>
    <mergeCell ref="A13:F13"/>
    <mergeCell ref="G7:EQ7"/>
    <mergeCell ref="A7:F9"/>
    <mergeCell ref="A10:F10"/>
    <mergeCell ref="EN8:EQ8"/>
    <mergeCell ref="ER8:EX8"/>
    <mergeCell ref="AF8:BD8"/>
    <mergeCell ref="BE8:EK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2014-03-17T09:32:41Z</cp:lastPrinted>
  <dcterms:modified xsi:type="dcterms:W3CDTF">2014-03-17T09:33:21Z</dcterms:modified>
  <cp:category/>
  <cp:version/>
  <cp:contentType/>
  <cp:contentStatus/>
</cp:coreProperties>
</file>